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ka\Desktop\VRBOVÉ - VO\Uhlíková stratégia\VO\"/>
    </mc:Choice>
  </mc:AlternateContent>
  <bookViews>
    <workbookView xWindow="0" yWindow="0" windowWidth="20490" windowHeight="7155"/>
  </bookViews>
  <sheets>
    <sheet name="Príloha č. 2" sheetId="1" r:id="rId1"/>
  </sheets>
  <externalReferences>
    <externalReference r:id="rId2"/>
    <externalReference r:id="rId3"/>
  </externalReferences>
  <definedNames>
    <definedName name="_xlnm._FilterDatabase" localSheetId="0" hidden="1">'Príloha č. 2'!$A$1:$A$1120</definedName>
    <definedName name="_xlnm.Print_Area" localSheetId="0">'Príloha č. 2'!$B$4:$K$1120</definedName>
    <definedName name="obstarávateľ">[1]summary!$Z$4</definedName>
    <definedName name="podopatrenie">[1]Výzvy!$B$26:$B$31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15" i="1" l="1"/>
  <c r="A1118" i="1"/>
  <c r="G1106" i="1"/>
  <c r="J1088" i="1"/>
  <c r="K1088" i="1" s="1"/>
  <c r="J1087" i="1"/>
  <c r="K1087" i="1" s="1"/>
  <c r="J1086" i="1"/>
  <c r="K1086" i="1" s="1"/>
  <c r="J1085" i="1"/>
  <c r="K1085" i="1" s="1"/>
  <c r="J1084" i="1"/>
  <c r="K1084" i="1" s="1"/>
  <c r="J1083" i="1"/>
  <c r="K1083" i="1" s="1"/>
  <c r="J1082" i="1"/>
  <c r="K1082" i="1" s="1"/>
  <c r="J1081" i="1"/>
  <c r="K1081" i="1" s="1"/>
  <c r="D1078" i="1"/>
  <c r="A1078" i="1" s="1"/>
  <c r="C1065" i="1"/>
  <c r="B1059" i="1"/>
  <c r="B1057" i="1"/>
  <c r="J1056" i="1"/>
  <c r="G1050" i="1"/>
  <c r="J1032" i="1"/>
  <c r="K1032" i="1" s="1"/>
  <c r="J1031" i="1"/>
  <c r="K1031" i="1" s="1"/>
  <c r="J1030" i="1"/>
  <c r="K1030" i="1" s="1"/>
  <c r="J1029" i="1"/>
  <c r="K1029" i="1" s="1"/>
  <c r="J1028" i="1"/>
  <c r="K1028" i="1" s="1"/>
  <c r="J1027" i="1"/>
  <c r="K1027" i="1" s="1"/>
  <c r="J1026" i="1"/>
  <c r="K1026" i="1" s="1"/>
  <c r="J1025" i="1"/>
  <c r="D1022" i="1"/>
  <c r="A1022" i="1" s="1"/>
  <c r="C1009" i="1"/>
  <c r="B1003" i="1"/>
  <c r="B1001" i="1"/>
  <c r="J1000" i="1"/>
  <c r="G994" i="1"/>
  <c r="J976" i="1"/>
  <c r="K976" i="1" s="1"/>
  <c r="J975" i="1"/>
  <c r="K975" i="1" s="1"/>
  <c r="J974" i="1"/>
  <c r="K974" i="1" s="1"/>
  <c r="J973" i="1"/>
  <c r="K973" i="1" s="1"/>
  <c r="J972" i="1"/>
  <c r="K972" i="1" s="1"/>
  <c r="J971" i="1"/>
  <c r="K971" i="1" s="1"/>
  <c r="J970" i="1"/>
  <c r="K970" i="1" s="1"/>
  <c r="J969" i="1"/>
  <c r="K969" i="1" s="1"/>
  <c r="D966" i="1"/>
  <c r="A966" i="1" s="1"/>
  <c r="C953" i="1"/>
  <c r="B947" i="1"/>
  <c r="B945" i="1"/>
  <c r="J944" i="1"/>
  <c r="G938" i="1"/>
  <c r="J920" i="1"/>
  <c r="K920" i="1" s="1"/>
  <c r="J919" i="1"/>
  <c r="K919" i="1" s="1"/>
  <c r="J918" i="1"/>
  <c r="K918" i="1" s="1"/>
  <c r="J917" i="1"/>
  <c r="K917" i="1" s="1"/>
  <c r="J916" i="1"/>
  <c r="K916" i="1" s="1"/>
  <c r="J915" i="1"/>
  <c r="K915" i="1" s="1"/>
  <c r="J914" i="1"/>
  <c r="K914" i="1" s="1"/>
  <c r="J913" i="1"/>
  <c r="K913" i="1" s="1"/>
  <c r="D910" i="1"/>
  <c r="A910" i="1"/>
  <c r="C897" i="1"/>
  <c r="B891" i="1"/>
  <c r="B889" i="1"/>
  <c r="J888" i="1"/>
  <c r="G882" i="1"/>
  <c r="J864" i="1"/>
  <c r="K864" i="1" s="1"/>
  <c r="J863" i="1"/>
  <c r="K863" i="1" s="1"/>
  <c r="J862" i="1"/>
  <c r="K862" i="1" s="1"/>
  <c r="J861" i="1"/>
  <c r="K861" i="1" s="1"/>
  <c r="J860" i="1"/>
  <c r="K860" i="1" s="1"/>
  <c r="J859" i="1"/>
  <c r="K859" i="1" s="1"/>
  <c r="J858" i="1"/>
  <c r="K858" i="1" s="1"/>
  <c r="J857" i="1"/>
  <c r="K857" i="1" s="1"/>
  <c r="D854" i="1"/>
  <c r="A854" i="1"/>
  <c r="A862" i="1" s="1"/>
  <c r="C841" i="1"/>
  <c r="B835" i="1"/>
  <c r="B833" i="1"/>
  <c r="J832" i="1"/>
  <c r="G826" i="1"/>
  <c r="J808" i="1"/>
  <c r="K808" i="1" s="1"/>
  <c r="J807" i="1"/>
  <c r="K807" i="1" s="1"/>
  <c r="J806" i="1"/>
  <c r="K806" i="1" s="1"/>
  <c r="J805" i="1"/>
  <c r="K805" i="1" s="1"/>
  <c r="J804" i="1"/>
  <c r="K804" i="1" s="1"/>
  <c r="J803" i="1"/>
  <c r="K803" i="1" s="1"/>
  <c r="J802" i="1"/>
  <c r="K802" i="1" s="1"/>
  <c r="J801" i="1"/>
  <c r="K801" i="1" s="1"/>
  <c r="D798" i="1"/>
  <c r="A798" i="1" s="1"/>
  <c r="C785" i="1"/>
  <c r="B779" i="1"/>
  <c r="B777" i="1"/>
  <c r="J776" i="1"/>
  <c r="G770" i="1"/>
  <c r="J752" i="1"/>
  <c r="K752" i="1" s="1"/>
  <c r="J751" i="1"/>
  <c r="K751" i="1" s="1"/>
  <c r="J750" i="1"/>
  <c r="K750" i="1" s="1"/>
  <c r="J749" i="1"/>
  <c r="K749" i="1" s="1"/>
  <c r="J748" i="1"/>
  <c r="K748" i="1" s="1"/>
  <c r="J747" i="1"/>
  <c r="K747" i="1" s="1"/>
  <c r="J746" i="1"/>
  <c r="K746" i="1" s="1"/>
  <c r="J745" i="1"/>
  <c r="K745" i="1" s="1"/>
  <c r="D742" i="1"/>
  <c r="A742" i="1" s="1"/>
  <c r="A756" i="1" s="1"/>
  <c r="C729" i="1"/>
  <c r="B723" i="1"/>
  <c r="B721" i="1"/>
  <c r="J720" i="1"/>
  <c r="G714" i="1"/>
  <c r="J696" i="1"/>
  <c r="K696" i="1" s="1"/>
  <c r="J695" i="1"/>
  <c r="K695" i="1" s="1"/>
  <c r="J694" i="1"/>
  <c r="K694" i="1" s="1"/>
  <c r="J693" i="1"/>
  <c r="K693" i="1" s="1"/>
  <c r="J692" i="1"/>
  <c r="K692" i="1" s="1"/>
  <c r="J691" i="1"/>
  <c r="K691" i="1" s="1"/>
  <c r="J690" i="1"/>
  <c r="K690" i="1" s="1"/>
  <c r="J689" i="1"/>
  <c r="D686" i="1"/>
  <c r="A686" i="1"/>
  <c r="A693" i="1" s="1"/>
  <c r="C673" i="1"/>
  <c r="B667" i="1"/>
  <c r="B665" i="1"/>
  <c r="J664" i="1"/>
  <c r="G658" i="1"/>
  <c r="J640" i="1"/>
  <c r="K640" i="1" s="1"/>
  <c r="J639" i="1"/>
  <c r="K639" i="1" s="1"/>
  <c r="J638" i="1"/>
  <c r="K638" i="1" s="1"/>
  <c r="J637" i="1"/>
  <c r="K637" i="1" s="1"/>
  <c r="J636" i="1"/>
  <c r="K636" i="1" s="1"/>
  <c r="J635" i="1"/>
  <c r="K635" i="1" s="1"/>
  <c r="J634" i="1"/>
  <c r="K634" i="1" s="1"/>
  <c r="J633" i="1"/>
  <c r="K633" i="1" s="1"/>
  <c r="D630" i="1"/>
  <c r="A630" i="1" s="1"/>
  <c r="A644" i="1" s="1"/>
  <c r="C617" i="1"/>
  <c r="B611" i="1"/>
  <c r="B609" i="1"/>
  <c r="J608" i="1"/>
  <c r="G602" i="1"/>
  <c r="J584" i="1"/>
  <c r="K584" i="1" s="1"/>
  <c r="J583" i="1"/>
  <c r="K583" i="1" s="1"/>
  <c r="J582" i="1"/>
  <c r="K582" i="1" s="1"/>
  <c r="J581" i="1"/>
  <c r="K581" i="1" s="1"/>
  <c r="J580" i="1"/>
  <c r="K580" i="1" s="1"/>
  <c r="J579" i="1"/>
  <c r="K579" i="1" s="1"/>
  <c r="J578" i="1"/>
  <c r="K578" i="1" s="1"/>
  <c r="J577" i="1"/>
  <c r="K577" i="1" s="1"/>
  <c r="D574" i="1"/>
  <c r="A574" i="1" s="1"/>
  <c r="A588" i="1" s="1"/>
  <c r="C561" i="1"/>
  <c r="B555" i="1"/>
  <c r="B553" i="1"/>
  <c r="J552" i="1"/>
  <c r="G546" i="1"/>
  <c r="J528" i="1"/>
  <c r="K528" i="1" s="1"/>
  <c r="J527" i="1"/>
  <c r="K527" i="1" s="1"/>
  <c r="J526" i="1"/>
  <c r="K526" i="1" s="1"/>
  <c r="J525" i="1"/>
  <c r="K525" i="1" s="1"/>
  <c r="J524" i="1"/>
  <c r="K524" i="1" s="1"/>
  <c r="J523" i="1"/>
  <c r="K523" i="1" s="1"/>
  <c r="J522" i="1"/>
  <c r="K522" i="1" s="1"/>
  <c r="J521" i="1"/>
  <c r="K521" i="1" s="1"/>
  <c r="D518" i="1"/>
  <c r="A518" i="1" s="1"/>
  <c r="C505" i="1"/>
  <c r="B499" i="1"/>
  <c r="B497" i="1"/>
  <c r="J496" i="1"/>
  <c r="G490" i="1"/>
  <c r="J472" i="1"/>
  <c r="K472" i="1" s="1"/>
  <c r="J471" i="1"/>
  <c r="K471" i="1" s="1"/>
  <c r="J470" i="1"/>
  <c r="K470" i="1" s="1"/>
  <c r="J469" i="1"/>
  <c r="K469" i="1" s="1"/>
  <c r="J468" i="1"/>
  <c r="K468" i="1" s="1"/>
  <c r="J467" i="1"/>
  <c r="K467" i="1" s="1"/>
  <c r="J466" i="1"/>
  <c r="K466" i="1" s="1"/>
  <c r="J465" i="1"/>
  <c r="K465" i="1" s="1"/>
  <c r="D462" i="1"/>
  <c r="A462" i="1" s="1"/>
  <c r="A476" i="1" s="1"/>
  <c r="C449" i="1"/>
  <c r="B443" i="1"/>
  <c r="B441" i="1"/>
  <c r="J440" i="1"/>
  <c r="G434" i="1"/>
  <c r="J416" i="1"/>
  <c r="K416" i="1" s="1"/>
  <c r="J415" i="1"/>
  <c r="K415" i="1" s="1"/>
  <c r="J414" i="1"/>
  <c r="K414" i="1" s="1"/>
  <c r="J413" i="1"/>
  <c r="K413" i="1" s="1"/>
  <c r="J412" i="1"/>
  <c r="K412" i="1" s="1"/>
  <c r="J411" i="1"/>
  <c r="K411" i="1" s="1"/>
  <c r="J410" i="1"/>
  <c r="K410" i="1" s="1"/>
  <c r="J409" i="1"/>
  <c r="D406" i="1"/>
  <c r="A406" i="1" s="1"/>
  <c r="C393" i="1"/>
  <c r="B387" i="1"/>
  <c r="B385" i="1"/>
  <c r="J384" i="1"/>
  <c r="G378" i="1"/>
  <c r="J360" i="1"/>
  <c r="K360" i="1" s="1"/>
  <c r="J359" i="1"/>
  <c r="K359" i="1" s="1"/>
  <c r="J358" i="1"/>
  <c r="K358" i="1" s="1"/>
  <c r="J357" i="1"/>
  <c r="K357" i="1" s="1"/>
  <c r="J356" i="1"/>
  <c r="K356" i="1" s="1"/>
  <c r="J355" i="1"/>
  <c r="K355" i="1" s="1"/>
  <c r="J354" i="1"/>
  <c r="K354" i="1" s="1"/>
  <c r="J353" i="1"/>
  <c r="K353" i="1" s="1"/>
  <c r="D350" i="1"/>
  <c r="A350" i="1" s="1"/>
  <c r="C337" i="1"/>
  <c r="B331" i="1"/>
  <c r="B329" i="1"/>
  <c r="J328" i="1"/>
  <c r="G322" i="1"/>
  <c r="J304" i="1"/>
  <c r="K304" i="1" s="1"/>
  <c r="J303" i="1"/>
  <c r="K303" i="1" s="1"/>
  <c r="J302" i="1"/>
  <c r="K302" i="1" s="1"/>
  <c r="J301" i="1"/>
  <c r="K301" i="1" s="1"/>
  <c r="J300" i="1"/>
  <c r="K300" i="1" s="1"/>
  <c r="J299" i="1"/>
  <c r="K299" i="1" s="1"/>
  <c r="J298" i="1"/>
  <c r="K298" i="1" s="1"/>
  <c r="J297" i="1"/>
  <c r="K297" i="1" s="1"/>
  <c r="D294" i="1"/>
  <c r="A294" i="1" s="1"/>
  <c r="A301" i="1" s="1"/>
  <c r="C281" i="1"/>
  <c r="B275" i="1"/>
  <c r="B273" i="1"/>
  <c r="J272" i="1"/>
  <c r="G266" i="1"/>
  <c r="J248" i="1"/>
  <c r="K248" i="1" s="1"/>
  <c r="J247" i="1"/>
  <c r="K247" i="1" s="1"/>
  <c r="J246" i="1"/>
  <c r="K246" i="1" s="1"/>
  <c r="J245" i="1"/>
  <c r="K245" i="1" s="1"/>
  <c r="J244" i="1"/>
  <c r="K244" i="1" s="1"/>
  <c r="J243" i="1"/>
  <c r="K243" i="1" s="1"/>
  <c r="J242" i="1"/>
  <c r="K242" i="1" s="1"/>
  <c r="J241" i="1"/>
  <c r="K241" i="1" s="1"/>
  <c r="D238" i="1"/>
  <c r="A238" i="1"/>
  <c r="A252" i="1" s="1"/>
  <c r="C225" i="1"/>
  <c r="B219" i="1"/>
  <c r="B217" i="1"/>
  <c r="J216" i="1"/>
  <c r="G210" i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D182" i="1"/>
  <c r="A182" i="1"/>
  <c r="A189" i="1" s="1"/>
  <c r="C169" i="1"/>
  <c r="B163" i="1"/>
  <c r="B161" i="1"/>
  <c r="J160" i="1"/>
  <c r="G154" i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D126" i="1"/>
  <c r="A126" i="1" s="1"/>
  <c r="A133" i="1" s="1"/>
  <c r="C113" i="1"/>
  <c r="B107" i="1"/>
  <c r="B105" i="1"/>
  <c r="J104" i="1"/>
  <c r="G98" i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D70" i="1"/>
  <c r="A70" i="1" s="1"/>
  <c r="A80" i="1" s="1"/>
  <c r="C57" i="1"/>
  <c r="B51" i="1"/>
  <c r="B49" i="1"/>
  <c r="J48" i="1"/>
  <c r="J29" i="1"/>
  <c r="K29" i="1" s="1"/>
  <c r="A532" i="1" l="1"/>
  <c r="A519" i="1"/>
  <c r="K529" i="1"/>
  <c r="A308" i="1"/>
  <c r="K473" i="1"/>
  <c r="A748" i="1"/>
  <c r="A867" i="1"/>
  <c r="A84" i="1"/>
  <c r="A522" i="1"/>
  <c r="A638" i="1"/>
  <c r="A655" i="1"/>
  <c r="A671" i="1" s="1"/>
  <c r="A752" i="1"/>
  <c r="A857" i="1"/>
  <c r="A533" i="1"/>
  <c r="A535" i="1" s="1"/>
  <c r="K585" i="1"/>
  <c r="A633" i="1"/>
  <c r="A467" i="1"/>
  <c r="A77" i="1"/>
  <c r="A140" i="1"/>
  <c r="A470" i="1"/>
  <c r="A520" i="1"/>
  <c r="A527" i="1"/>
  <c r="A537" i="1"/>
  <c r="A541" i="1" s="1"/>
  <c r="A582" i="1"/>
  <c r="A856" i="1"/>
  <c r="A858" i="1"/>
  <c r="A579" i="1"/>
  <c r="A196" i="1"/>
  <c r="A463" i="1"/>
  <c r="A466" i="1"/>
  <c r="A477" i="1"/>
  <c r="A478" i="1" s="1"/>
  <c r="A523" i="1"/>
  <c r="A575" i="1"/>
  <c r="A578" i="1"/>
  <c r="A589" i="1"/>
  <c r="A592" i="1" s="1"/>
  <c r="A641" i="1"/>
  <c r="J1033" i="1"/>
  <c r="A245" i="1"/>
  <c r="A464" i="1"/>
  <c r="A471" i="1"/>
  <c r="A481" i="1"/>
  <c r="A485" i="1" s="1"/>
  <c r="A526" i="1"/>
  <c r="A576" i="1"/>
  <c r="A583" i="1"/>
  <c r="A593" i="1"/>
  <c r="A597" i="1" s="1"/>
  <c r="K753" i="1"/>
  <c r="K1025" i="1"/>
  <c r="A65" i="1"/>
  <c r="A420" i="1"/>
  <c r="A418" i="1"/>
  <c r="A414" i="1"/>
  <c r="A410" i="1"/>
  <c r="A408" i="1"/>
  <c r="A431" i="1"/>
  <c r="A451" i="1" s="1"/>
  <c r="A421" i="1"/>
  <c r="A415" i="1"/>
  <c r="A411" i="1"/>
  <c r="A407" i="1"/>
  <c r="A416" i="1"/>
  <c r="A417" i="1"/>
  <c r="A412" i="1"/>
  <c r="A413" i="1"/>
  <c r="A409" i="1"/>
  <c r="A425" i="1"/>
  <c r="A419" i="1"/>
  <c r="K137" i="1"/>
  <c r="K361" i="1"/>
  <c r="J361" i="1"/>
  <c r="A929" i="1"/>
  <c r="A925" i="1"/>
  <c r="A919" i="1"/>
  <c r="A915" i="1"/>
  <c r="A911" i="1"/>
  <c r="A924" i="1"/>
  <c r="A920" i="1"/>
  <c r="A916" i="1"/>
  <c r="A923" i="1"/>
  <c r="A918" i="1"/>
  <c r="A913" i="1"/>
  <c r="A922" i="1"/>
  <c r="A914" i="1"/>
  <c r="A912" i="1"/>
  <c r="A935" i="1"/>
  <c r="A964" i="1" s="1"/>
  <c r="A921" i="1"/>
  <c r="A917" i="1"/>
  <c r="A76" i="1"/>
  <c r="A95" i="1"/>
  <c r="A110" i="1" s="1"/>
  <c r="A138" i="1"/>
  <c r="A134" i="1"/>
  <c r="A130" i="1"/>
  <c r="A128" i="1"/>
  <c r="A145" i="1"/>
  <c r="A141" i="1"/>
  <c r="A135" i="1"/>
  <c r="A131" i="1"/>
  <c r="A127" i="1"/>
  <c r="A137" i="1"/>
  <c r="A194" i="1"/>
  <c r="A190" i="1"/>
  <c r="A186" i="1"/>
  <c r="A184" i="1"/>
  <c r="A201" i="1"/>
  <c r="A197" i="1"/>
  <c r="A191" i="1"/>
  <c r="A187" i="1"/>
  <c r="A183" i="1"/>
  <c r="A188" i="1"/>
  <c r="A193" i="1"/>
  <c r="A207" i="1"/>
  <c r="A237" i="1" s="1"/>
  <c r="A250" i="1"/>
  <c r="A246" i="1"/>
  <c r="A242" i="1"/>
  <c r="A240" i="1"/>
  <c r="A257" i="1"/>
  <c r="A253" i="1"/>
  <c r="A247" i="1"/>
  <c r="A243" i="1"/>
  <c r="A239" i="1"/>
  <c r="A249" i="1"/>
  <c r="A306" i="1"/>
  <c r="A302" i="1"/>
  <c r="A298" i="1"/>
  <c r="A296" i="1"/>
  <c r="A313" i="1"/>
  <c r="A309" i="1"/>
  <c r="A303" i="1"/>
  <c r="A299" i="1"/>
  <c r="A295" i="1"/>
  <c r="A362" i="1"/>
  <c r="A358" i="1"/>
  <c r="A354" i="1"/>
  <c r="A352" i="1"/>
  <c r="A369" i="1"/>
  <c r="A365" i="1"/>
  <c r="A359" i="1"/>
  <c r="A355" i="1"/>
  <c r="A351" i="1"/>
  <c r="K30" i="1"/>
  <c r="J30" i="1"/>
  <c r="J137" i="1"/>
  <c r="A192" i="1"/>
  <c r="J193" i="1"/>
  <c r="A248" i="1"/>
  <c r="J249" i="1"/>
  <c r="A304" i="1"/>
  <c r="J305" i="1"/>
  <c r="A364" i="1"/>
  <c r="J417" i="1"/>
  <c r="K409" i="1"/>
  <c r="K417" i="1" s="1"/>
  <c r="K81" i="1"/>
  <c r="K193" i="1"/>
  <c r="K249" i="1"/>
  <c r="K305" i="1"/>
  <c r="A82" i="1"/>
  <c r="A78" i="1"/>
  <c r="A74" i="1"/>
  <c r="A72" i="1"/>
  <c r="A89" i="1"/>
  <c r="A85" i="1"/>
  <c r="A79" i="1"/>
  <c r="A75" i="1"/>
  <c r="A71" i="1"/>
  <c r="A81" i="1"/>
  <c r="A132" i="1"/>
  <c r="A151" i="1"/>
  <c r="A166" i="1" s="1"/>
  <c r="A244" i="1"/>
  <c r="A263" i="1"/>
  <c r="A285" i="1" s="1"/>
  <c r="A300" i="1"/>
  <c r="A305" i="1"/>
  <c r="A319" i="1"/>
  <c r="A349" i="1" s="1"/>
  <c r="A356" i="1"/>
  <c r="A360" i="1"/>
  <c r="A363" i="1"/>
  <c r="J81" i="1"/>
  <c r="A136" i="1"/>
  <c r="A73" i="1"/>
  <c r="A83" i="1"/>
  <c r="A129" i="1"/>
  <c r="A139" i="1"/>
  <c r="A185" i="1"/>
  <c r="A195" i="1"/>
  <c r="A241" i="1"/>
  <c r="A251" i="1"/>
  <c r="A297" i="1"/>
  <c r="A307" i="1"/>
  <c r="A353" i="1"/>
  <c r="A357" i="1"/>
  <c r="A361" i="1"/>
  <c r="A375" i="1"/>
  <c r="A401" i="1" s="1"/>
  <c r="A811" i="1"/>
  <c r="A809" i="1"/>
  <c r="A805" i="1"/>
  <c r="A801" i="1"/>
  <c r="A823" i="1"/>
  <c r="A834" i="1" s="1"/>
  <c r="A810" i="1"/>
  <c r="A806" i="1"/>
  <c r="A802" i="1"/>
  <c r="A800" i="1"/>
  <c r="A817" i="1"/>
  <c r="A813" i="1"/>
  <c r="A807" i="1"/>
  <c r="A803" i="1"/>
  <c r="A799" i="1"/>
  <c r="A804" i="1"/>
  <c r="A808" i="1"/>
  <c r="A812" i="1"/>
  <c r="J473" i="1"/>
  <c r="A483" i="1"/>
  <c r="J529" i="1"/>
  <c r="A538" i="1"/>
  <c r="J585" i="1"/>
  <c r="K689" i="1"/>
  <c r="K697" i="1" s="1"/>
  <c r="J697" i="1"/>
  <c r="A474" i="1"/>
  <c r="A530" i="1"/>
  <c r="A586" i="1"/>
  <c r="A649" i="1"/>
  <c r="A645" i="1"/>
  <c r="A639" i="1"/>
  <c r="A635" i="1"/>
  <c r="A631" i="1"/>
  <c r="K641" i="1"/>
  <c r="A640" i="1"/>
  <c r="J641" i="1"/>
  <c r="A711" i="1"/>
  <c r="A734" i="1" s="1"/>
  <c r="A699" i="1"/>
  <c r="A697" i="1"/>
  <c r="A698" i="1"/>
  <c r="A694" i="1"/>
  <c r="A690" i="1"/>
  <c r="A688" i="1"/>
  <c r="A705" i="1"/>
  <c r="A701" i="1"/>
  <c r="A695" i="1"/>
  <c r="A691" i="1"/>
  <c r="A687" i="1"/>
  <c r="A692" i="1"/>
  <c r="K809" i="1"/>
  <c r="A985" i="1"/>
  <c r="A981" i="1"/>
  <c r="A975" i="1"/>
  <c r="A971" i="1"/>
  <c r="A967" i="1"/>
  <c r="A980" i="1"/>
  <c r="A976" i="1"/>
  <c r="A972" i="1"/>
  <c r="A979" i="1"/>
  <c r="A974" i="1"/>
  <c r="A969" i="1"/>
  <c r="A978" i="1"/>
  <c r="A970" i="1"/>
  <c r="A968" i="1"/>
  <c r="A991" i="1"/>
  <c r="A1000" i="1" s="1"/>
  <c r="A977" i="1"/>
  <c r="A973" i="1"/>
  <c r="J1089" i="1"/>
  <c r="A465" i="1"/>
  <c r="A469" i="1"/>
  <c r="A473" i="1"/>
  <c r="A475" i="1"/>
  <c r="A487" i="1"/>
  <c r="A511" i="1" s="1"/>
  <c r="A521" i="1"/>
  <c r="A525" i="1"/>
  <c r="A529" i="1"/>
  <c r="A531" i="1"/>
  <c r="A543" i="1"/>
  <c r="A563" i="1" s="1"/>
  <c r="A577" i="1"/>
  <c r="A581" i="1"/>
  <c r="A585" i="1"/>
  <c r="A587" i="1"/>
  <c r="A599" i="1"/>
  <c r="A609" i="1" s="1"/>
  <c r="A634" i="1"/>
  <c r="A637" i="1"/>
  <c r="A642" i="1"/>
  <c r="A696" i="1"/>
  <c r="A700" i="1"/>
  <c r="A767" i="1"/>
  <c r="A786" i="1" s="1"/>
  <c r="A755" i="1"/>
  <c r="A753" i="1"/>
  <c r="A749" i="1"/>
  <c r="A745" i="1"/>
  <c r="A727" i="1"/>
  <c r="A754" i="1"/>
  <c r="A750" i="1"/>
  <c r="A746" i="1"/>
  <c r="A744" i="1"/>
  <c r="A761" i="1"/>
  <c r="A757" i="1"/>
  <c r="A751" i="1"/>
  <c r="A747" i="1"/>
  <c r="A743" i="1"/>
  <c r="J921" i="1"/>
  <c r="A1041" i="1"/>
  <c r="A1037" i="1"/>
  <c r="A1031" i="1"/>
  <c r="A1027" i="1"/>
  <c r="A1023" i="1"/>
  <c r="A1036" i="1"/>
  <c r="A1032" i="1"/>
  <c r="A1028" i="1"/>
  <c r="A1035" i="1"/>
  <c r="A1030" i="1"/>
  <c r="A1025" i="1"/>
  <c r="A1034" i="1"/>
  <c r="A1026" i="1"/>
  <c r="A1024" i="1"/>
  <c r="A1047" i="1"/>
  <c r="A1072" i="1" s="1"/>
  <c r="A1033" i="1"/>
  <c r="A1029" i="1"/>
  <c r="A468" i="1"/>
  <c r="A472" i="1"/>
  <c r="A524" i="1"/>
  <c r="A528" i="1"/>
  <c r="A580" i="1"/>
  <c r="A584" i="1"/>
  <c r="A632" i="1"/>
  <c r="A636" i="1"/>
  <c r="A643" i="1"/>
  <c r="A689" i="1"/>
  <c r="J753" i="1"/>
  <c r="J809" i="1"/>
  <c r="J977" i="1"/>
  <c r="A1097" i="1"/>
  <c r="A1093" i="1"/>
  <c r="A1087" i="1"/>
  <c r="A1083" i="1"/>
  <c r="A1079" i="1"/>
  <c r="A1092" i="1"/>
  <c r="A1088" i="1"/>
  <c r="A1084" i="1"/>
  <c r="A1091" i="1"/>
  <c r="A1086" i="1"/>
  <c r="A1081" i="1"/>
  <c r="A1090" i="1"/>
  <c r="A1082" i="1"/>
  <c r="A1080" i="1"/>
  <c r="A1103" i="1"/>
  <c r="A1089" i="1"/>
  <c r="A1085" i="1"/>
  <c r="A873" i="1"/>
  <c r="A869" i="1"/>
  <c r="A863" i="1"/>
  <c r="A859" i="1"/>
  <c r="A855" i="1"/>
  <c r="A868" i="1"/>
  <c r="A864" i="1"/>
  <c r="A860" i="1"/>
  <c r="J865" i="1"/>
  <c r="A861" i="1"/>
  <c r="A865" i="1"/>
  <c r="A879" i="1"/>
  <c r="A897" i="1" s="1"/>
  <c r="K921" i="1"/>
  <c r="K977" i="1"/>
  <c r="K1033" i="1"/>
  <c r="K1089" i="1"/>
  <c r="K865" i="1"/>
  <c r="A866" i="1"/>
  <c r="A1119" i="1"/>
  <c r="A1120" i="1" s="1"/>
  <c r="A957" i="1" l="1"/>
  <c r="A959" i="1"/>
  <c r="A953" i="1"/>
  <c r="A680" i="1"/>
  <c r="A657" i="1"/>
  <c r="A338" i="1"/>
  <c r="A479" i="1"/>
  <c r="A722" i="1"/>
  <c r="A738" i="1"/>
  <c r="A670" i="1"/>
  <c r="A656" i="1"/>
  <c r="A848" i="1"/>
  <c r="A448" i="1"/>
  <c r="A736" i="1"/>
  <c r="A666" i="1"/>
  <c r="A675" i="1"/>
  <c r="A654" i="1"/>
  <c r="A220" i="1"/>
  <c r="A231" i="1"/>
  <c r="A726" i="1"/>
  <c r="A725" i="1"/>
  <c r="A733" i="1"/>
  <c r="A290" i="1"/>
  <c r="A836" i="1"/>
  <c r="A627" i="1"/>
  <c r="A1010" i="1"/>
  <c r="A1013" i="1"/>
  <c r="A740" i="1"/>
  <c r="A721" i="1"/>
  <c r="A276" i="1"/>
  <c r="A840" i="1"/>
  <c r="A844" i="1"/>
  <c r="A507" i="1"/>
  <c r="A536" i="1"/>
  <c r="A58" i="1"/>
  <c r="A851" i="1"/>
  <c r="A832" i="1"/>
  <c r="A534" i="1"/>
  <c r="A114" i="1"/>
  <c r="A504" i="1"/>
  <c r="A1009" i="1"/>
  <c r="A53" i="1"/>
  <c r="A292" i="1"/>
  <c r="A623" i="1"/>
  <c r="A1003" i="1"/>
  <c r="A1021" i="1"/>
  <c r="A1004" i="1"/>
  <c r="A1012" i="1"/>
  <c r="A947" i="1"/>
  <c r="A954" i="1"/>
  <c r="A965" i="1"/>
  <c r="A948" i="1"/>
  <c r="A963" i="1"/>
  <c r="A944" i="1"/>
  <c r="A956" i="1"/>
  <c r="A669" i="1"/>
  <c r="A684" i="1"/>
  <c r="A677" i="1"/>
  <c r="A594" i="1"/>
  <c r="A539" i="1"/>
  <c r="A672" i="1"/>
  <c r="A668" i="1"/>
  <c r="A660" i="1"/>
  <c r="A661" i="1" s="1"/>
  <c r="A779" i="1"/>
  <c r="A60" i="1"/>
  <c r="A337" i="1"/>
  <c r="A341" i="1"/>
  <c r="A62" i="1"/>
  <c r="A659" i="1"/>
  <c r="A331" i="1"/>
  <c r="A612" i="1"/>
  <c r="A1015" i="1"/>
  <c r="A679" i="1"/>
  <c r="A626" i="1"/>
  <c r="A961" i="1"/>
  <c r="A962" i="1"/>
  <c r="A945" i="1"/>
  <c r="A952" i="1"/>
  <c r="A946" i="1"/>
  <c r="A960" i="1"/>
  <c r="A673" i="1"/>
  <c r="A681" i="1"/>
  <c r="A595" i="1"/>
  <c r="A678" i="1"/>
  <c r="A674" i="1"/>
  <c r="A340" i="1"/>
  <c r="A274" i="1"/>
  <c r="A289" i="1"/>
  <c r="A1019" i="1"/>
  <c r="A951" i="1"/>
  <c r="A622" i="1"/>
  <c r="A950" i="1"/>
  <c r="A955" i="1"/>
  <c r="A949" i="1"/>
  <c r="A664" i="1"/>
  <c r="A676" i="1"/>
  <c r="A667" i="1"/>
  <c r="A685" i="1"/>
  <c r="A482" i="1"/>
  <c r="A665" i="1"/>
  <c r="A658" i="1"/>
  <c r="A682" i="1"/>
  <c r="A346" i="1"/>
  <c r="A66" i="1"/>
  <c r="A63" i="1"/>
  <c r="A342" i="1"/>
  <c r="A51" i="1"/>
  <c r="A277" i="1"/>
  <c r="A683" i="1"/>
  <c r="A225" i="1"/>
  <c r="A219" i="1"/>
  <c r="A590" i="1"/>
  <c r="A480" i="1"/>
  <c r="A228" i="1"/>
  <c r="A391" i="1"/>
  <c r="A389" i="1"/>
  <c r="A390" i="1"/>
  <c r="A567" i="1"/>
  <c r="A515" i="1"/>
  <c r="A500" i="1"/>
  <c r="A455" i="1"/>
  <c r="A729" i="1"/>
  <c r="A737" i="1"/>
  <c r="A730" i="1"/>
  <c r="A596" i="1"/>
  <c r="A540" i="1"/>
  <c r="A484" i="1"/>
  <c r="A591" i="1"/>
  <c r="A788" i="1"/>
  <c r="A332" i="1"/>
  <c r="A282" i="1"/>
  <c r="A234" i="1"/>
  <c r="A52" i="1"/>
  <c r="A336" i="1"/>
  <c r="A286" i="1"/>
  <c r="A224" i="1"/>
  <c r="A48" i="1"/>
  <c r="A64" i="1"/>
  <c r="A54" i="1"/>
  <c r="A328" i="1"/>
  <c r="A348" i="1"/>
  <c r="A345" i="1"/>
  <c r="A281" i="1"/>
  <c r="A278" i="1"/>
  <c r="A216" i="1"/>
  <c r="A232" i="1"/>
  <c r="A233" i="1"/>
  <c r="A394" i="1"/>
  <c r="A395" i="1"/>
  <c r="A400" i="1"/>
  <c r="A397" i="1"/>
  <c r="A386" i="1"/>
  <c r="A459" i="1"/>
  <c r="A444" i="1"/>
  <c r="A776" i="1"/>
  <c r="A797" i="1"/>
  <c r="A230" i="1"/>
  <c r="A222" i="1"/>
  <c r="A720" i="1"/>
  <c r="A732" i="1"/>
  <c r="A723" i="1"/>
  <c r="A741" i="1"/>
  <c r="A662" i="1"/>
  <c r="A663" i="1" s="1"/>
  <c r="A791" i="1"/>
  <c r="A226" i="1"/>
  <c r="A50" i="1"/>
  <c r="A68" i="1"/>
  <c r="A69" i="1"/>
  <c r="A343" i="1"/>
  <c r="A333" i="1"/>
  <c r="A288" i="1"/>
  <c r="A218" i="1"/>
  <c r="A402" i="1"/>
  <c r="A404" i="1"/>
  <c r="A61" i="1"/>
  <c r="A57" i="1"/>
  <c r="A1069" i="1"/>
  <c r="A1101" i="1"/>
  <c r="A1100" i="1"/>
  <c r="A1099" i="1"/>
  <c r="A1098" i="1"/>
  <c r="A984" i="1"/>
  <c r="A983" i="1"/>
  <c r="A982" i="1"/>
  <c r="A202" i="1"/>
  <c r="A205" i="1"/>
  <c r="A203" i="1"/>
  <c r="A204" i="1"/>
  <c r="A177" i="1"/>
  <c r="A106" i="1"/>
  <c r="A120" i="1"/>
  <c r="A906" i="1"/>
  <c r="A890" i="1"/>
  <c r="A1108" i="1"/>
  <c r="A1109" i="1" s="1"/>
  <c r="A1105" i="1"/>
  <c r="A1107" i="1"/>
  <c r="A1104" i="1"/>
  <c r="A1106" i="1"/>
  <c r="A1102" i="1"/>
  <c r="A1071" i="1"/>
  <c r="A1065" i="1"/>
  <c r="A653" i="1"/>
  <c r="A652" i="1"/>
  <c r="A651" i="1"/>
  <c r="A650" i="1"/>
  <c r="A164" i="1"/>
  <c r="A366" i="1"/>
  <c r="A367" i="1"/>
  <c r="A368" i="1"/>
  <c r="A258" i="1"/>
  <c r="A261" i="1"/>
  <c r="A259" i="1"/>
  <c r="A260" i="1"/>
  <c r="A169" i="1"/>
  <c r="A98" i="1"/>
  <c r="A94" i="1"/>
  <c r="A100" i="1"/>
  <c r="A101" i="1" s="1"/>
  <c r="A97" i="1"/>
  <c r="A123" i="1"/>
  <c r="A115" i="1"/>
  <c r="A111" i="1"/>
  <c r="A105" i="1"/>
  <c r="A99" i="1"/>
  <c r="A96" i="1"/>
  <c r="A112" i="1"/>
  <c r="A905" i="1"/>
  <c r="A889" i="1"/>
  <c r="A896" i="1"/>
  <c r="A904" i="1"/>
  <c r="A1059" i="1"/>
  <c r="A1066" i="1"/>
  <c r="A1077" i="1"/>
  <c r="A1060" i="1"/>
  <c r="A1075" i="1"/>
  <c r="A1056" i="1"/>
  <c r="A1068" i="1"/>
  <c r="A759" i="1"/>
  <c r="A758" i="1"/>
  <c r="A760" i="1"/>
  <c r="A770" i="1"/>
  <c r="A766" i="1"/>
  <c r="A772" i="1"/>
  <c r="A773" i="1" s="1"/>
  <c r="A769" i="1"/>
  <c r="A768" i="1"/>
  <c r="A771" i="1"/>
  <c r="A603" i="1"/>
  <c r="A600" i="1"/>
  <c r="A625" i="1"/>
  <c r="A621" i="1"/>
  <c r="A614" i="1"/>
  <c r="A611" i="1"/>
  <c r="A602" i="1"/>
  <c r="A598" i="1"/>
  <c r="A610" i="1"/>
  <c r="A604" i="1"/>
  <c r="A605" i="1" s="1"/>
  <c r="A629" i="1"/>
  <c r="A617" i="1"/>
  <c r="A624" i="1"/>
  <c r="A613" i="1"/>
  <c r="A601" i="1"/>
  <c r="A620" i="1"/>
  <c r="A608" i="1"/>
  <c r="A996" i="1"/>
  <c r="A997" i="1" s="1"/>
  <c r="A993" i="1"/>
  <c r="A995" i="1"/>
  <c r="A992" i="1"/>
  <c r="A994" i="1"/>
  <c r="A1007" i="1"/>
  <c r="A1014" i="1"/>
  <c r="A990" i="1"/>
  <c r="A989" i="1"/>
  <c r="A988" i="1"/>
  <c r="A987" i="1"/>
  <c r="A986" i="1"/>
  <c r="A787" i="1"/>
  <c r="A778" i="1"/>
  <c r="A792" i="1"/>
  <c r="A782" i="1"/>
  <c r="A828" i="1"/>
  <c r="A829" i="1" s="1"/>
  <c r="A825" i="1"/>
  <c r="A827" i="1"/>
  <c r="A824" i="1"/>
  <c r="A850" i="1"/>
  <c r="A842" i="1"/>
  <c r="A826" i="1"/>
  <c r="A835" i="1"/>
  <c r="A830" i="1"/>
  <c r="A831" i="1" s="1"/>
  <c r="A846" i="1"/>
  <c r="A839" i="1"/>
  <c r="A822" i="1"/>
  <c r="A853" i="1"/>
  <c r="A845" i="1"/>
  <c r="A833" i="1"/>
  <c r="A838" i="1"/>
  <c r="A790" i="1"/>
  <c r="A108" i="1"/>
  <c r="A175" i="1"/>
  <c r="A370" i="1"/>
  <c r="A373" i="1"/>
  <c r="A371" i="1"/>
  <c r="A372" i="1"/>
  <c r="A310" i="1"/>
  <c r="A311" i="1"/>
  <c r="A312" i="1"/>
  <c r="A160" i="1"/>
  <c r="A172" i="1"/>
  <c r="A181" i="1"/>
  <c r="A109" i="1"/>
  <c r="A124" i="1"/>
  <c r="A142" i="1"/>
  <c r="A143" i="1"/>
  <c r="A144" i="1"/>
  <c r="A117" i="1"/>
  <c r="A895" i="1"/>
  <c r="A894" i="1"/>
  <c r="A899" i="1"/>
  <c r="A893" i="1"/>
  <c r="A908" i="1"/>
  <c r="A928" i="1"/>
  <c r="A927" i="1"/>
  <c r="A926" i="1"/>
  <c r="A424" i="1"/>
  <c r="A423" i="1"/>
  <c r="A422" i="1"/>
  <c r="A843" i="1"/>
  <c r="A837" i="1"/>
  <c r="A852" i="1"/>
  <c r="A872" i="1"/>
  <c r="A871" i="1"/>
  <c r="A870" i="1"/>
  <c r="A1073" i="1"/>
  <c r="A1074" i="1"/>
  <c r="A1057" i="1"/>
  <c r="A1064" i="1"/>
  <c r="A1058" i="1"/>
  <c r="A619" i="1"/>
  <c r="A1017" i="1"/>
  <c r="A1018" i="1"/>
  <c r="A1001" i="1"/>
  <c r="A1008" i="1"/>
  <c r="A1002" i="1"/>
  <c r="A1016" i="1"/>
  <c r="A763" i="1"/>
  <c r="A762" i="1"/>
  <c r="A765" i="1"/>
  <c r="A764" i="1"/>
  <c r="A618" i="1"/>
  <c r="A560" i="1"/>
  <c r="A556" i="1"/>
  <c r="A547" i="1"/>
  <c r="A544" i="1"/>
  <c r="A570" i="1"/>
  <c r="A566" i="1"/>
  <c r="A562" i="1"/>
  <c r="A559" i="1"/>
  <c r="A553" i="1"/>
  <c r="A573" i="1"/>
  <c r="A569" i="1"/>
  <c r="A565" i="1"/>
  <c r="A558" i="1"/>
  <c r="A555" i="1"/>
  <c r="A546" i="1"/>
  <c r="A542" i="1"/>
  <c r="A554" i="1"/>
  <c r="A548" i="1"/>
  <c r="A549" i="1" s="1"/>
  <c r="A568" i="1"/>
  <c r="A557" i="1"/>
  <c r="A545" i="1"/>
  <c r="A572" i="1"/>
  <c r="A561" i="1"/>
  <c r="A564" i="1"/>
  <c r="A552" i="1"/>
  <c r="A703" i="1"/>
  <c r="A702" i="1"/>
  <c r="A704" i="1"/>
  <c r="A784" i="1"/>
  <c r="A781" i="1"/>
  <c r="A796" i="1"/>
  <c r="A815" i="1"/>
  <c r="A814" i="1"/>
  <c r="A816" i="1"/>
  <c r="A789" i="1"/>
  <c r="A777" i="1"/>
  <c r="A794" i="1"/>
  <c r="A178" i="1"/>
  <c r="A118" i="1"/>
  <c r="A86" i="1"/>
  <c r="A88" i="1"/>
  <c r="A87" i="1"/>
  <c r="A314" i="1"/>
  <c r="A317" i="1"/>
  <c r="A315" i="1"/>
  <c r="A316" i="1"/>
  <c r="A210" i="1"/>
  <c r="A206" i="1"/>
  <c r="A212" i="1"/>
  <c r="A213" i="1" s="1"/>
  <c r="A209" i="1"/>
  <c r="A208" i="1"/>
  <c r="A235" i="1"/>
  <c r="A227" i="1"/>
  <c r="A223" i="1"/>
  <c r="A217" i="1"/>
  <c r="A211" i="1"/>
  <c r="A162" i="1"/>
  <c r="A176" i="1"/>
  <c r="A113" i="1"/>
  <c r="A146" i="1"/>
  <c r="A149" i="1"/>
  <c r="A147" i="1"/>
  <c r="A148" i="1"/>
  <c r="A121" i="1"/>
  <c r="A902" i="1"/>
  <c r="A940" i="1"/>
  <c r="A941" i="1" s="1"/>
  <c r="A937" i="1"/>
  <c r="A939" i="1"/>
  <c r="A936" i="1"/>
  <c r="A938" i="1"/>
  <c r="A934" i="1"/>
  <c r="A958" i="1"/>
  <c r="A901" i="1"/>
  <c r="A903" i="1"/>
  <c r="A933" i="1"/>
  <c r="A932" i="1"/>
  <c r="A931" i="1"/>
  <c r="A930" i="1"/>
  <c r="A399" i="1"/>
  <c r="A428" i="1"/>
  <c r="A429" i="1"/>
  <c r="A426" i="1"/>
  <c r="A427" i="1"/>
  <c r="A403" i="1"/>
  <c r="A392" i="1"/>
  <c r="A393" i="1"/>
  <c r="A435" i="1"/>
  <c r="A432" i="1"/>
  <c r="A458" i="1"/>
  <c r="A454" i="1"/>
  <c r="A450" i="1"/>
  <c r="A447" i="1"/>
  <c r="A461" i="1"/>
  <c r="A457" i="1"/>
  <c r="A452" i="1"/>
  <c r="A445" i="1"/>
  <c r="A434" i="1"/>
  <c r="A436" i="1"/>
  <c r="A437" i="1" s="1"/>
  <c r="A460" i="1"/>
  <c r="A441" i="1"/>
  <c r="A433" i="1"/>
  <c r="A456" i="1"/>
  <c r="A449" i="1"/>
  <c r="A443" i="1"/>
  <c r="A453" i="1"/>
  <c r="A442" i="1"/>
  <c r="A440" i="1"/>
  <c r="A430" i="1"/>
  <c r="A446" i="1"/>
  <c r="A67" i="1"/>
  <c r="A59" i="1"/>
  <c r="A55" i="1"/>
  <c r="A49" i="1"/>
  <c r="A884" i="1"/>
  <c r="A885" i="1" s="1"/>
  <c r="A881" i="1"/>
  <c r="A883" i="1"/>
  <c r="A880" i="1"/>
  <c r="A882" i="1"/>
  <c r="A878" i="1"/>
  <c r="A1052" i="1"/>
  <c r="A1053" i="1" s="1"/>
  <c r="A1049" i="1"/>
  <c r="A1051" i="1"/>
  <c r="A1048" i="1"/>
  <c r="A1050" i="1"/>
  <c r="A1070" i="1"/>
  <c r="A1046" i="1"/>
  <c r="A1063" i="1"/>
  <c r="A1045" i="1"/>
  <c r="A1044" i="1"/>
  <c r="A1043" i="1"/>
  <c r="A1042" i="1"/>
  <c r="A154" i="1"/>
  <c r="A150" i="1"/>
  <c r="A156" i="1"/>
  <c r="A157" i="1" s="1"/>
  <c r="A153" i="1"/>
  <c r="A168" i="1"/>
  <c r="A152" i="1"/>
  <c r="A179" i="1"/>
  <c r="A171" i="1"/>
  <c r="A167" i="1"/>
  <c r="A161" i="1"/>
  <c r="A155" i="1"/>
  <c r="A163" i="1"/>
  <c r="A849" i="1"/>
  <c r="A847" i="1"/>
  <c r="A841" i="1"/>
  <c r="A877" i="1"/>
  <c r="A876" i="1"/>
  <c r="A875" i="1"/>
  <c r="A874" i="1"/>
  <c r="A1062" i="1"/>
  <c r="A1067" i="1"/>
  <c r="A1061" i="1"/>
  <c r="A1076" i="1"/>
  <c r="A1096" i="1"/>
  <c r="A1095" i="1"/>
  <c r="A1094" i="1"/>
  <c r="A616" i="1"/>
  <c r="A571" i="1"/>
  <c r="A1006" i="1"/>
  <c r="A1011" i="1"/>
  <c r="A1005" i="1"/>
  <c r="A1020" i="1"/>
  <c r="A1040" i="1"/>
  <c r="A1039" i="1"/>
  <c r="A1038" i="1"/>
  <c r="A615" i="1"/>
  <c r="A491" i="1"/>
  <c r="A488" i="1"/>
  <c r="A514" i="1"/>
  <c r="A510" i="1"/>
  <c r="A506" i="1"/>
  <c r="A503" i="1"/>
  <c r="A497" i="1"/>
  <c r="A517" i="1"/>
  <c r="A513" i="1"/>
  <c r="A509" i="1"/>
  <c r="A502" i="1"/>
  <c r="A499" i="1"/>
  <c r="A490" i="1"/>
  <c r="A486" i="1"/>
  <c r="A498" i="1"/>
  <c r="A492" i="1"/>
  <c r="A493" i="1" s="1"/>
  <c r="A501" i="1"/>
  <c r="A516" i="1"/>
  <c r="A505" i="1"/>
  <c r="A512" i="1"/>
  <c r="A489" i="1"/>
  <c r="A508" i="1"/>
  <c r="A496" i="1"/>
  <c r="A707" i="1"/>
  <c r="A706" i="1"/>
  <c r="A709" i="1"/>
  <c r="A708" i="1"/>
  <c r="A714" i="1"/>
  <c r="A710" i="1"/>
  <c r="A716" i="1"/>
  <c r="A717" i="1" s="1"/>
  <c r="A713" i="1"/>
  <c r="A731" i="1"/>
  <c r="A715" i="1"/>
  <c r="A739" i="1"/>
  <c r="A728" i="1"/>
  <c r="A712" i="1"/>
  <c r="A724" i="1"/>
  <c r="A735" i="1"/>
  <c r="A628" i="1"/>
  <c r="A648" i="1"/>
  <c r="A647" i="1"/>
  <c r="A646" i="1"/>
  <c r="A780" i="1"/>
  <c r="A795" i="1"/>
  <c r="A785" i="1"/>
  <c r="A821" i="1"/>
  <c r="A819" i="1"/>
  <c r="A818" i="1"/>
  <c r="A820" i="1"/>
  <c r="A793" i="1"/>
  <c r="A783" i="1"/>
  <c r="A378" i="1"/>
  <c r="A374" i="1"/>
  <c r="A380" i="1"/>
  <c r="A381" i="1" s="1"/>
  <c r="A377" i="1"/>
  <c r="A379" i="1"/>
  <c r="A376" i="1"/>
  <c r="A170" i="1"/>
  <c r="A122" i="1"/>
  <c r="A322" i="1"/>
  <c r="A318" i="1"/>
  <c r="A324" i="1"/>
  <c r="A325" i="1" s="1"/>
  <c r="A321" i="1"/>
  <c r="A347" i="1"/>
  <c r="A339" i="1"/>
  <c r="A335" i="1"/>
  <c r="A329" i="1"/>
  <c r="A323" i="1"/>
  <c r="A320" i="1"/>
  <c r="A266" i="1"/>
  <c r="A262" i="1"/>
  <c r="A268" i="1"/>
  <c r="A269" i="1" s="1"/>
  <c r="A265" i="1"/>
  <c r="A280" i="1"/>
  <c r="A267" i="1"/>
  <c r="A264" i="1"/>
  <c r="A291" i="1"/>
  <c r="A283" i="1"/>
  <c r="A279" i="1"/>
  <c r="A273" i="1"/>
  <c r="A174" i="1"/>
  <c r="A90" i="1"/>
  <c r="A93" i="1"/>
  <c r="A91" i="1"/>
  <c r="A92" i="1"/>
  <c r="A287" i="1"/>
  <c r="A119" i="1"/>
  <c r="A330" i="1"/>
  <c r="A344" i="1"/>
  <c r="A334" i="1"/>
  <c r="A272" i="1"/>
  <c r="A284" i="1"/>
  <c r="A275" i="1"/>
  <c r="A293" i="1"/>
  <c r="A221" i="1"/>
  <c r="A236" i="1"/>
  <c r="A254" i="1"/>
  <c r="A255" i="1"/>
  <c r="A256" i="1"/>
  <c r="A229" i="1"/>
  <c r="A165" i="1"/>
  <c r="A180" i="1"/>
  <c r="A198" i="1"/>
  <c r="A200" i="1"/>
  <c r="A199" i="1"/>
  <c r="A173" i="1"/>
  <c r="A104" i="1"/>
  <c r="A116" i="1"/>
  <c r="A107" i="1"/>
  <c r="A125" i="1"/>
  <c r="A56" i="1"/>
  <c r="A891" i="1"/>
  <c r="A898" i="1"/>
  <c r="A909" i="1"/>
  <c r="A892" i="1"/>
  <c r="A907" i="1"/>
  <c r="A888" i="1"/>
  <c r="A900" i="1"/>
  <c r="A385" i="1"/>
  <c r="A388" i="1"/>
  <c r="A398" i="1"/>
  <c r="A384" i="1"/>
  <c r="A396" i="1"/>
  <c r="A387" i="1"/>
  <c r="A405" i="1"/>
  <c r="A158" i="1" l="1"/>
  <c r="A159" i="1" s="1"/>
  <c r="A270" i="1"/>
  <c r="A271" i="1" s="1"/>
  <c r="A382" i="1"/>
  <c r="A383" i="1" s="1"/>
  <c r="A718" i="1"/>
  <c r="A719" i="1" s="1"/>
  <c r="A774" i="1"/>
  <c r="A775" i="1" s="1"/>
  <c r="A46" i="1"/>
  <c r="A47" i="1" s="1"/>
  <c r="A886" i="1"/>
  <c r="A887" i="1" s="1"/>
  <c r="A326" i="1"/>
  <c r="A327" i="1" s="1"/>
  <c r="A438" i="1"/>
  <c r="A439" i="1" s="1"/>
  <c r="A998" i="1"/>
  <c r="A999" i="1" s="1"/>
  <c r="A606" i="1"/>
  <c r="A607" i="1" s="1"/>
  <c r="A102" i="1"/>
  <c r="A103" i="1" s="1"/>
  <c r="A1110" i="1"/>
  <c r="A1111" i="1" s="1"/>
  <c r="A550" i="1"/>
  <c r="A551" i="1" s="1"/>
  <c r="A494" i="1"/>
  <c r="A495" i="1" s="1"/>
  <c r="A1054" i="1"/>
  <c r="A1055" i="1" s="1"/>
  <c r="A942" i="1"/>
  <c r="A943" i="1" s="1"/>
  <c r="A214" i="1"/>
  <c r="A215" i="1" s="1"/>
</calcChain>
</file>

<file path=xl/sharedStrings.xml><?xml version="1.0" encoding="utf-8"?>
<sst xmlns="http://schemas.openxmlformats.org/spreadsheetml/2006/main" count="875" uniqueCount="47">
  <si>
    <t>Pokyny k vyplneniu: Vypĺňajú sa žlto vyznačené polia !!!</t>
  </si>
  <si>
    <t>Na základe Vašej výzvy na predloženie ponuky Vám predkladáme cenovú ponuku a vyhlasujeme, že sme si preštudovali Výzvu na predloženie ponuky a súhlasíme s podmienkami uvedenými vo Výzve na predloženie  ponuky. Čestne vyhlasujeme, že akceptujeme všetky požiadavky obstarávateľa a tieto požiadavky sme zahrnuli do predloženej cenovej ponuky.</t>
  </si>
  <si>
    <t>Obchodný názov:</t>
  </si>
  <si>
    <t>Sídlo:</t>
  </si>
  <si>
    <t>IČO:</t>
  </si>
  <si>
    <t>DIČ: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</si>
  <si>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</si>
  <si>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</si>
  <si>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</si>
  <si>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</si>
  <si>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</si>
  <si>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</si>
  <si>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</si>
  <si>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Položka</t>
  </si>
  <si>
    <t>Merná jednotka</t>
  </si>
  <si>
    <t>Jednotková cena 
v EUR bez DPH*</t>
  </si>
  <si>
    <t>Množstvo</t>
  </si>
  <si>
    <t>Cena celkom 
v EUR bez DPH</t>
  </si>
  <si>
    <t>Cena celkom 
v EUR vrátane DPH</t>
  </si>
  <si>
    <t>Vypracovanie nízkouhlíkovej stratégie</t>
  </si>
  <si>
    <t>ks</t>
  </si>
  <si>
    <t>Prídavné zariadenia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</si>
  <si>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</si>
  <si>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</si>
  <si>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</si>
  <si>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</si>
  <si>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</si>
  <si>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Neplatca DPH uvádza jednotkovú cenu celkom.</t>
  </si>
  <si>
    <t>Týmto zároveň potvrdzujeme, že nami vypracovaná cenová ponuka, ktorá bola predložená v rámci prieskumu trhu, zodpovedá cenám obvyklým v danom mieste a čase.</t>
  </si>
  <si>
    <r>
      <rPr>
        <b/>
        <sz val="11"/>
        <color theme="1"/>
        <rFont val="Calibri"/>
        <family val="2"/>
        <charset val="238"/>
        <scheme val="minor"/>
      </rPr>
      <t>Súčasťou</t>
    </r>
    <r>
      <rPr>
        <sz val="11"/>
        <color theme="1"/>
        <rFont val="Calibri"/>
        <family val="2"/>
        <charset val="238"/>
        <scheme val="minor"/>
      </rPr>
      <t xml:space="preserve"> rozpočtu cenovej ponuky je aj </t>
    </r>
    <r>
      <rPr>
        <b/>
        <u/>
        <sz val="11"/>
        <color theme="1"/>
        <rFont val="Calibri"/>
        <family val="2"/>
        <charset val="238"/>
        <scheme val="minor"/>
      </rPr>
      <t>nacenený výkaz - výmer</t>
    </r>
    <r>
      <rPr>
        <b/>
        <sz val="11"/>
        <color theme="1"/>
        <rFont val="Calibri"/>
        <family val="2"/>
        <charset val="238"/>
        <scheme val="minor"/>
      </rPr>
      <t xml:space="preserve"> (Príloha č. 2a)</t>
    </r>
    <r>
      <rPr>
        <sz val="11"/>
        <color theme="1"/>
        <rFont val="Calibri"/>
        <family val="2"/>
        <charset val="238"/>
        <scheme val="minor"/>
      </rPr>
      <t>.</t>
    </r>
  </si>
  <si>
    <t>Stavebné práce</t>
  </si>
  <si>
    <r>
      <rPr>
        <b/>
        <sz val="11"/>
        <color theme="1"/>
        <rFont val="Calibri"/>
        <family val="2"/>
        <charset val="238"/>
        <scheme val="minor"/>
      </rPr>
      <t xml:space="preserve">Nacenený výkaz-výmer </t>
    </r>
    <r>
      <rPr>
        <sz val="11"/>
        <color theme="1"/>
        <rFont val="Calibri"/>
        <family val="2"/>
        <charset val="238"/>
        <scheme val="minor"/>
      </rPr>
      <t>bude predložený v origináli a bude podpísaný a opečiatkovaný (ak má dodávateľ povinnosť používať pečiatku), ako aj v elektronickej podobe na CD nosiči vo formáte, ktorý umožňuje vyhľadávanie a spracovávanie údajov.</t>
    </r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</si>
  <si>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</si>
  <si>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</si>
  <si>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Cenová ponuka musí byť podpísaná v zmysle Živnostenského / Obchodného, resp. iného registra, ktorý oprávňuje uchádzača na podnikanie.</t>
    </r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</si>
  <si>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Rozpočet cenovej ponuky musí byť podpísaný v zmysle Živnostenského / Obchodného, resp. iného registra, ktorý oprávňuje uchádzača na podnikanie.</t>
    </r>
  </si>
  <si>
    <t>Uveďte konkrétny názov – výrobca, značka, typové označenie a pod. /
Pri stavbe názov stavby z projektovej dokumentácie</t>
  </si>
  <si>
    <t>Základné zariadenie</t>
  </si>
  <si>
    <t xml:space="preserve">Príloha č. 2: </t>
  </si>
  <si>
    <t>Identifikačné údaje navrhovateľa:</t>
  </si>
  <si>
    <t>podpis a pečiatka navrhovateľa</t>
  </si>
  <si>
    <t>Vypracovanie nízkouhlíkovej stratégie mesta Vrbové</t>
  </si>
  <si>
    <t>dokumentácia</t>
  </si>
  <si>
    <t>Výzva na predloženie ponúk</t>
  </si>
  <si>
    <t>Návrh cenovej ponuky</t>
  </si>
  <si>
    <t>Týmto zároveň potvrdzujeme, že nami vypracovaná cenová ponuka zodpovedá cenám obvyklým v danom mieste a čase.</t>
  </si>
  <si>
    <t>Vypracovanie Nízkouhlíkovej stratégie mesta Vrbové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</si>
</sst>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83">
    <xf numFmtId="0" fontId="0" fillId="0" borderId="0" xfId="0"/>
    <xf numFmtId="0" fontId="0" fillId="0" borderId="0" xfId="0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9" fillId="2" borderId="18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164" fontId="11" fillId="4" borderId="24" xfId="0" applyNumberFormat="1" applyFont="1" applyFill="1" applyBorder="1" applyAlignment="1">
      <alignment horizontal="center" vertical="center" wrapText="1"/>
    </xf>
    <xf numFmtId="4" fontId="11" fillId="3" borderId="25" xfId="0" applyNumberFormat="1" applyFont="1" applyFill="1" applyBorder="1" applyAlignment="1" applyProtection="1">
      <alignment vertical="center" wrapText="1"/>
      <protection locked="0"/>
    </xf>
    <xf numFmtId="164" fontId="11" fillId="4" borderId="26" xfId="0" applyNumberFormat="1" applyFont="1" applyFill="1" applyBorder="1" applyAlignment="1">
      <alignment vertical="center" wrapText="1"/>
    </xf>
    <xf numFmtId="4" fontId="11" fillId="0" borderId="24" xfId="0" applyNumberFormat="1" applyFont="1" applyBorder="1" applyAlignment="1">
      <alignment vertical="center" wrapText="1"/>
    </xf>
    <xf numFmtId="164" fontId="11" fillId="4" borderId="28" xfId="0" applyNumberFormat="1" applyFont="1" applyFill="1" applyBorder="1" applyAlignment="1">
      <alignment horizontal="center" vertical="center" wrapText="1"/>
    </xf>
    <xf numFmtId="4" fontId="11" fillId="3" borderId="29" xfId="0" applyNumberFormat="1" applyFont="1" applyFill="1" applyBorder="1" applyAlignment="1" applyProtection="1">
      <alignment vertical="center" wrapText="1"/>
      <protection locked="0"/>
    </xf>
    <xf numFmtId="164" fontId="11" fillId="4" borderId="30" xfId="0" applyNumberFormat="1" applyFont="1" applyFill="1" applyBorder="1" applyAlignment="1">
      <alignment vertical="center" wrapText="1"/>
    </xf>
    <xf numFmtId="4" fontId="11" fillId="0" borderId="28" xfId="0" applyNumberFormat="1" applyFont="1" applyBorder="1" applyAlignment="1">
      <alignment vertical="center" wrapText="1"/>
    </xf>
    <xf numFmtId="164" fontId="11" fillId="4" borderId="32" xfId="0" applyNumberFormat="1" applyFont="1" applyFill="1" applyBorder="1" applyAlignment="1">
      <alignment horizontal="center" vertical="center" wrapText="1"/>
    </xf>
    <xf numFmtId="4" fontId="11" fillId="3" borderId="33" xfId="0" applyNumberFormat="1" applyFont="1" applyFill="1" applyBorder="1" applyAlignment="1" applyProtection="1">
      <alignment vertical="center" wrapText="1"/>
      <protection locked="0"/>
    </xf>
    <xf numFmtId="164" fontId="11" fillId="4" borderId="34" xfId="0" applyNumberFormat="1" applyFont="1" applyFill="1" applyBorder="1" applyAlignment="1">
      <alignment vertical="center" wrapText="1"/>
    </xf>
    <xf numFmtId="4" fontId="11" fillId="0" borderId="32" xfId="0" applyNumberFormat="1" applyFont="1" applyBorder="1" applyAlignment="1">
      <alignment vertical="center" wrapText="1"/>
    </xf>
    <xf numFmtId="0" fontId="11" fillId="4" borderId="36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49" fontId="0" fillId="0" borderId="22" xfId="0" applyNumberFormat="1" applyBorder="1"/>
    <xf numFmtId="0" fontId="0" fillId="0" borderId="22" xfId="0" applyBorder="1" applyAlignment="1">
      <alignment vertical="center"/>
    </xf>
    <xf numFmtId="0" fontId="9" fillId="0" borderId="22" xfId="0" applyFont="1" applyBorder="1" applyAlignment="1">
      <alignment horizontal="right" vertical="center"/>
    </xf>
    <xf numFmtId="4" fontId="1" fillId="2" borderId="39" xfId="0" applyNumberFormat="1" applyFont="1" applyFill="1" applyBorder="1" applyAlignment="1">
      <alignment vertical="center"/>
    </xf>
    <xf numFmtId="49" fontId="13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45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45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9" fillId="2" borderId="18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9" fillId="2" borderId="20" xfId="0" applyFont="1" applyFill="1" applyBorder="1" applyAlignment="1" applyProtection="1">
      <alignment vertical="center" wrapText="1"/>
    </xf>
    <xf numFmtId="164" fontId="11" fillId="4" borderId="24" xfId="0" applyNumberFormat="1" applyFont="1" applyFill="1" applyBorder="1" applyAlignment="1" applyProtection="1">
      <alignment horizontal="center" vertical="center" wrapText="1"/>
    </xf>
    <xf numFmtId="164" fontId="11" fillId="4" borderId="26" xfId="0" applyNumberFormat="1" applyFont="1" applyFill="1" applyBorder="1" applyAlignment="1" applyProtection="1">
      <alignment vertical="center" wrapText="1"/>
    </xf>
    <xf numFmtId="4" fontId="11" fillId="0" borderId="24" xfId="0" applyNumberFormat="1" applyFont="1" applyBorder="1" applyAlignment="1" applyProtection="1">
      <alignment vertical="center" wrapText="1"/>
    </xf>
    <xf numFmtId="49" fontId="0" fillId="0" borderId="22" xfId="0" applyNumberFormat="1" applyBorder="1" applyProtection="1"/>
    <xf numFmtId="0" fontId="0" fillId="0" borderId="22" xfId="0" applyBorder="1" applyAlignment="1" applyProtection="1">
      <alignment vertical="center"/>
    </xf>
    <xf numFmtId="0" fontId="9" fillId="0" borderId="22" xfId="0" applyFont="1" applyBorder="1" applyAlignment="1" applyProtection="1">
      <alignment horizontal="right" vertical="center"/>
    </xf>
    <xf numFmtId="4" fontId="1" fillId="2" borderId="39" xfId="0" applyNumberFormat="1" applyFont="1" applyFill="1" applyBorder="1" applyAlignment="1" applyProtection="1">
      <alignment vertical="center"/>
    </xf>
    <xf numFmtId="49" fontId="13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45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45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" fillId="0" borderId="40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>
      <alignment horizontal="justify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 applyProtection="1">
      <alignment vertical="center" wrapText="1"/>
      <protection locked="0"/>
    </xf>
    <xf numFmtId="0" fontId="12" fillId="3" borderId="25" xfId="0" applyFont="1" applyFill="1" applyBorder="1" applyAlignment="1" applyProtection="1">
      <alignment vertical="center" wrapText="1"/>
      <protection locked="0"/>
    </xf>
    <xf numFmtId="0" fontId="12" fillId="3" borderId="30" xfId="0" applyFont="1" applyFill="1" applyBorder="1" applyAlignment="1" applyProtection="1">
      <alignment vertical="center" wrapText="1"/>
      <protection locked="0"/>
    </xf>
    <xf numFmtId="0" fontId="12" fillId="3" borderId="29" xfId="0" applyFont="1" applyFill="1" applyBorder="1" applyAlignment="1" applyProtection="1">
      <alignment vertical="center" wrapText="1"/>
      <protection locked="0"/>
    </xf>
    <xf numFmtId="0" fontId="12" fillId="3" borderId="34" xfId="0" applyFont="1" applyFill="1" applyBorder="1" applyAlignment="1" applyProtection="1">
      <alignment vertical="center" wrapText="1"/>
      <protection locked="0"/>
    </xf>
    <xf numFmtId="0" fontId="12" fillId="3" borderId="33" xfId="0" applyFont="1" applyFill="1" applyBorder="1" applyAlignment="1" applyProtection="1">
      <alignment vertical="center" wrapText="1"/>
      <protection locked="0"/>
    </xf>
    <xf numFmtId="0" fontId="12" fillId="4" borderId="26" xfId="0" applyFont="1" applyFill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 applyProtection="1">
      <alignment horizontal="center" vertical="center" wrapText="1"/>
      <protection locked="0"/>
    </xf>
    <xf numFmtId="0" fontId="12" fillId="4" borderId="34" xfId="0" applyFont="1" applyFill="1" applyBorder="1" applyAlignment="1" applyProtection="1">
      <alignment horizontal="center" vertical="center" wrapText="1"/>
      <protection locked="0"/>
    </xf>
    <xf numFmtId="0" fontId="12" fillId="4" borderId="33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wrapText="1"/>
    </xf>
    <xf numFmtId="0" fontId="8" fillId="0" borderId="30" xfId="1" applyFont="1" applyBorder="1" applyAlignment="1">
      <alignment vertical="center"/>
    </xf>
    <xf numFmtId="0" fontId="8" fillId="0" borderId="29" xfId="1" applyFont="1" applyBorder="1" applyAlignment="1">
      <alignment vertical="center"/>
    </xf>
    <xf numFmtId="0" fontId="7" fillId="3" borderId="30" xfId="1" applyFont="1" applyFill="1" applyBorder="1" applyAlignment="1" applyProtection="1">
      <alignment horizontal="center" vertical="center"/>
      <protection locked="0"/>
    </xf>
    <xf numFmtId="0" fontId="7" fillId="3" borderId="47" xfId="1" applyFont="1" applyFill="1" applyBorder="1" applyAlignment="1" applyProtection="1">
      <alignment horizontal="center" vertical="center"/>
      <protection locked="0"/>
    </xf>
    <xf numFmtId="0" fontId="7" fillId="3" borderId="29" xfId="1" applyFont="1" applyFill="1" applyBorder="1" applyAlignment="1" applyProtection="1">
      <alignment horizontal="center" vertical="center"/>
      <protection locked="0"/>
    </xf>
    <xf numFmtId="0" fontId="8" fillId="0" borderId="34" xfId="1" applyFont="1" applyBorder="1" applyAlignment="1">
      <alignment vertical="center"/>
    </xf>
    <xf numFmtId="0" fontId="8" fillId="0" borderId="33" xfId="1" applyFont="1" applyBorder="1" applyAlignment="1">
      <alignment vertical="center"/>
    </xf>
    <xf numFmtId="0" fontId="7" fillId="3" borderId="34" xfId="1" applyFont="1" applyFill="1" applyBorder="1" applyAlignment="1" applyProtection="1">
      <alignment horizontal="center" vertical="center"/>
      <protection locked="0"/>
    </xf>
    <xf numFmtId="0" fontId="7" fillId="3" borderId="48" xfId="1" applyFont="1" applyFill="1" applyBorder="1" applyAlignment="1" applyProtection="1">
      <alignment horizontal="center" vertical="center"/>
      <protection locked="0"/>
    </xf>
    <xf numFmtId="0" fontId="7" fillId="3" borderId="33" xfId="1" applyFont="1" applyFill="1" applyBorder="1" applyAlignment="1" applyProtection="1">
      <alignment horizontal="center" vertical="center"/>
      <protection locked="0"/>
    </xf>
    <xf numFmtId="0" fontId="8" fillId="0" borderId="30" xfId="1" applyFont="1" applyBorder="1" applyAlignment="1">
      <alignment vertical="top"/>
    </xf>
    <xf numFmtId="0" fontId="8" fillId="0" borderId="29" xfId="1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2" borderId="17" xfId="1" applyFont="1" applyFill="1" applyBorder="1" applyAlignment="1">
      <alignment vertical="center"/>
    </xf>
    <xf numFmtId="0" fontId="7" fillId="2" borderId="18" xfId="1" applyFont="1" applyFill="1" applyBorder="1" applyAlignment="1">
      <alignment vertical="center"/>
    </xf>
    <xf numFmtId="0" fontId="7" fillId="2" borderId="19" xfId="1" applyFont="1" applyFill="1" applyBorder="1" applyAlignment="1">
      <alignment vertical="center"/>
    </xf>
    <xf numFmtId="0" fontId="8" fillId="0" borderId="26" xfId="1" applyFont="1" applyBorder="1" applyAlignment="1">
      <alignment vertical="center"/>
    </xf>
    <xf numFmtId="0" fontId="8" fillId="0" borderId="25" xfId="1" applyFont="1" applyBorder="1" applyAlignment="1">
      <alignment vertical="center"/>
    </xf>
    <xf numFmtId="0" fontId="7" fillId="3" borderId="26" xfId="1" applyFont="1" applyFill="1" applyBorder="1" applyAlignment="1" applyProtection="1">
      <alignment horizontal="center" vertical="center"/>
      <protection locked="0"/>
    </xf>
    <xf numFmtId="0" fontId="7" fillId="3" borderId="46" xfId="1" applyFont="1" applyFill="1" applyBorder="1" applyAlignment="1" applyProtection="1">
      <alignment horizontal="center" vertical="center"/>
      <protection locked="0"/>
    </xf>
    <xf numFmtId="0" fontId="7" fillId="3" borderId="25" xfId="1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vertical="center" wrapText="1"/>
      <protection locked="0"/>
    </xf>
    <xf numFmtId="0" fontId="12" fillId="3" borderId="36" xfId="0" applyFont="1" applyFill="1" applyBorder="1" applyAlignment="1" applyProtection="1">
      <alignment vertical="center" wrapText="1"/>
      <protection locked="0"/>
    </xf>
    <xf numFmtId="0" fontId="12" fillId="3" borderId="9" xfId="0" applyFont="1" applyFill="1" applyBorder="1" applyAlignment="1" applyProtection="1">
      <alignment vertical="center" wrapText="1"/>
      <protection locked="0"/>
    </xf>
    <xf numFmtId="0" fontId="12" fillId="3" borderId="10" xfId="0" applyFont="1" applyFill="1" applyBorder="1" applyAlignment="1" applyProtection="1">
      <alignment vertical="center" wrapText="1"/>
      <protection locked="0"/>
    </xf>
    <xf numFmtId="0" fontId="12" fillId="3" borderId="13" xfId="0" applyFont="1" applyFill="1" applyBorder="1" applyAlignment="1" applyProtection="1">
      <alignment vertical="center" wrapText="1"/>
      <protection locked="0"/>
    </xf>
    <xf numFmtId="0" fontId="12" fillId="3" borderId="14" xfId="0" applyFont="1" applyFill="1" applyBorder="1" applyAlignment="1" applyProtection="1">
      <alignment vertical="center" wrapText="1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2" fillId="4" borderId="36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49" xfId="1" applyFont="1" applyBorder="1" applyAlignment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" fillId="0" borderId="40" xfId="0" applyFont="1" applyBorder="1" applyAlignment="1" applyProtection="1">
      <alignment horizontal="center" wrapText="1"/>
    </xf>
    <xf numFmtId="0" fontId="1" fillId="0" borderId="41" xfId="0" applyFont="1" applyBorder="1" applyAlignment="1" applyProtection="1">
      <alignment horizontal="center" wrapText="1"/>
    </xf>
    <xf numFmtId="0" fontId="1" fillId="0" borderId="42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1" fillId="0" borderId="43" xfId="0" applyFont="1" applyBorder="1" applyAlignment="1" applyProtection="1">
      <alignment horizontal="center" wrapText="1"/>
    </xf>
    <xf numFmtId="0" fontId="1" fillId="0" borderId="44" xfId="0" applyFont="1" applyBorder="1" applyAlignment="1" applyProtection="1">
      <alignment horizontal="center" wrapText="1"/>
    </xf>
    <xf numFmtId="49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</xf>
    <xf numFmtId="0" fontId="9" fillId="2" borderId="19" xfId="0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 applyProtection="1">
      <alignment horizontal="center" vertical="center" wrapText="1"/>
    </xf>
    <xf numFmtId="0" fontId="11" fillId="4" borderId="22" xfId="0" applyFont="1" applyFill="1" applyBorder="1" applyAlignment="1" applyProtection="1">
      <alignment horizontal="center" vertical="center" wrapText="1"/>
    </xf>
    <xf numFmtId="0" fontId="11" fillId="4" borderId="23" xfId="0" applyFont="1" applyFill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1" fillId="0" borderId="0" xfId="0" applyFont="1" applyAlignment="1" applyProtection="1">
      <alignment horizontal="center"/>
    </xf>
  </cellXfs>
  <cellStyles count="2">
    <cellStyle name="Normal 2" xfId="1"/>
    <cellStyle name="Normálne" xfId="0" builtinId="0"/>
  </cellStyles>
  <dxfs count="20"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kty\OP%20K&#381;P%2039\Sere&#271;\VO\Predloha_ZNH_aj%20CKO_aj%20audito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OP%20K&#381;P_v&#253;zva%2039/Nitra/VO/Predloha_ZNH_aj%20CKO_aj%20audito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a malá - tlač"/>
      <sheetName val="Splnomocnenie"/>
      <sheetName val="Menovanie komisie"/>
      <sheetName val="Výzva na prieskum trhu"/>
      <sheetName val="Príloha č. 1"/>
      <sheetName val="Príloha č. 2"/>
      <sheetName val="Príloha č. 1a - audit"/>
      <sheetName val="Príloha č. 1b - audit"/>
      <sheetName val="Príloha č. 2 - audit"/>
      <sheetName val="Prieskum trhu PHZ"/>
      <sheetName val="Výzva na predloženie CP - list"/>
      <sheetName val="Výzva na predloženie CP - email"/>
      <sheetName val="Výzva na predloženie CP"/>
      <sheetName val="Výzva na doplnenie CP"/>
      <sheetName val="Záznam z vyhodnotenia ponúk"/>
      <sheetName val="Oznámenie o výsledku"/>
      <sheetName val="Výzva na súčinnosť"/>
      <sheetName val="Osobné prevzatie ponuky"/>
      <sheetName val="Oznámenie o zrušení"/>
      <sheetName val="Výzvy"/>
      <sheetName val="Pracovné dni"/>
      <sheetName val="Sviatky"/>
    </sheetNames>
    <sheetDataSet>
      <sheetData sheetId="0">
        <row r="4">
          <cell r="Z4" t="str">
            <v>verejný obstarávateľ</v>
          </cell>
        </row>
        <row r="12">
          <cell r="F12" t="str">
            <v>dodanie služieb</v>
          </cell>
        </row>
        <row r="20">
          <cell r="G20" t="str">
            <v>všetky predmety spolu</v>
          </cell>
        </row>
        <row r="58">
          <cell r="E58" t="str">
            <v>cenové ponuky komplexne</v>
          </cell>
        </row>
      </sheetData>
      <sheetData sheetId="1"/>
      <sheetData sheetId="2"/>
      <sheetData sheetId="3"/>
      <sheetData sheetId="4"/>
      <sheetData sheetId="5">
        <row r="2">
          <cell r="B2" t="str">
            <v>Výzva na predloženie ponúk - prieskum trhu</v>
          </cell>
        </row>
        <row r="139">
          <cell r="C139" t="str">
            <v xml:space="preserve">Príloha č. 2: </v>
          </cell>
          <cell r="E139" t="str">
            <v>Cenová ponuka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Výzva na predloženie cenovej ponuky</v>
          </cell>
        </row>
        <row r="324">
          <cell r="B324" t="str">
            <v xml:space="preserve">Príloha č. 2: </v>
          </cell>
          <cell r="E324" t="str">
            <v>Rozpočet cenovej ponuky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26">
          <cell r="B26" t="str">
            <v>7.4</v>
          </cell>
        </row>
        <row r="27">
          <cell r="B27" t="str">
            <v>1.1.1</v>
          </cell>
        </row>
        <row r="28">
          <cell r="B28" t="str">
            <v>4.2.1</v>
          </cell>
        </row>
        <row r="29">
          <cell r="B29" t="str">
            <v>3.1.1</v>
          </cell>
        </row>
        <row r="30">
          <cell r="B30" t="str">
            <v>3.3.1</v>
          </cell>
        </row>
        <row r="31">
          <cell r="B31" t="str">
            <v>1.2.2</v>
          </cell>
        </row>
      </sheetData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filterMode="1"/>
  <dimension ref="A1:M1120"/>
  <sheetViews>
    <sheetView tabSelected="1" view="pageBreakPreview" zoomScaleNormal="100" zoomScaleSheetLayoutView="100" workbookViewId="0">
      <pane ySplit="3" topLeftCell="A4" activePane="bottomLeft" state="frozen"/>
      <selection pane="bottomLeft" activeCell="B7" sqref="B7:K7"/>
    </sheetView>
  </sheetViews>
  <sheetFormatPr defaultColWidth="9.140625" defaultRowHeight="15" x14ac:dyDescent="0.25"/>
  <cols>
    <col min="1" max="1" width="4.7109375" style="38" customWidth="1"/>
    <col min="2" max="2" width="3.28515625" style="45" customWidth="1"/>
    <col min="3" max="3" width="13.7109375" style="38" customWidth="1"/>
    <col min="4" max="4" width="18.7109375" style="38" customWidth="1"/>
    <col min="5" max="5" width="14.42578125" style="38" customWidth="1"/>
    <col min="6" max="6" width="10.85546875" style="38" customWidth="1"/>
    <col min="7" max="7" width="13.28515625" style="38" customWidth="1"/>
    <col min="8" max="8" width="14.28515625" style="38" customWidth="1"/>
    <col min="9" max="9" width="8.5703125" style="38" customWidth="1"/>
    <col min="10" max="11" width="14.28515625" style="38" customWidth="1"/>
    <col min="12" max="12" width="6.5703125" style="38" bestFit="1" customWidth="1"/>
    <col min="13" max="13" width="14.5703125" style="38" bestFit="1" customWidth="1"/>
    <col min="14" max="25" width="9.140625" style="38"/>
    <col min="26" max="26" width="9.42578125" style="38" bestFit="1" customWidth="1"/>
    <col min="27" max="16384" width="9.140625" style="38"/>
  </cols>
  <sheetData>
    <row r="1" spans="1:13" x14ac:dyDescent="0.25">
      <c r="A1" s="38">
        <v>1</v>
      </c>
      <c r="B1" s="38"/>
    </row>
    <row r="2" spans="1:13" ht="18.75" x14ac:dyDescent="0.25">
      <c r="A2" s="39">
        <v>1</v>
      </c>
      <c r="B2" s="40" t="s">
        <v>0</v>
      </c>
      <c r="C2" s="40"/>
      <c r="D2" s="40"/>
    </row>
    <row r="3" spans="1:13" x14ac:dyDescent="0.25">
      <c r="A3" s="38">
        <v>1</v>
      </c>
      <c r="B3" s="38"/>
    </row>
    <row r="4" spans="1:13" s="39" customFormat="1" ht="21" x14ac:dyDescent="0.25">
      <c r="A4" s="39">
        <v>1</v>
      </c>
      <c r="B4" s="41"/>
      <c r="C4" s="42"/>
      <c r="D4" s="42"/>
      <c r="E4" s="42"/>
      <c r="F4" s="42"/>
      <c r="G4" s="42"/>
      <c r="H4" s="42"/>
      <c r="I4" s="42"/>
      <c r="J4" s="174" t="s">
        <v>38</v>
      </c>
      <c r="K4" s="174"/>
    </row>
    <row r="5" spans="1:13" s="39" customFormat="1" ht="23.25" x14ac:dyDescent="0.25">
      <c r="A5" s="39">
        <v>1</v>
      </c>
      <c r="B5" s="175" t="s">
        <v>43</v>
      </c>
      <c r="C5" s="175"/>
      <c r="D5" s="175"/>
      <c r="E5" s="175"/>
      <c r="F5" s="175"/>
      <c r="G5" s="175"/>
      <c r="H5" s="175"/>
      <c r="I5" s="175"/>
      <c r="J5" s="175"/>
      <c r="K5" s="175"/>
      <c r="M5" s="43"/>
    </row>
    <row r="6" spans="1:13" s="39" customFormat="1" x14ac:dyDescent="0.25">
      <c r="A6" s="39">
        <v>1</v>
      </c>
      <c r="B6" s="44"/>
      <c r="C6" s="44"/>
      <c r="D6" s="44"/>
      <c r="E6" s="44"/>
      <c r="F6" s="44"/>
      <c r="G6" s="44"/>
      <c r="H6" s="44"/>
      <c r="I6" s="44"/>
      <c r="J6" s="44"/>
      <c r="K6" s="44"/>
      <c r="M6" s="43"/>
    </row>
    <row r="7" spans="1:13" s="39" customFormat="1" ht="23.25" x14ac:dyDescent="0.25">
      <c r="A7" s="39">
        <v>1</v>
      </c>
      <c r="B7" s="175" t="s">
        <v>44</v>
      </c>
      <c r="C7" s="175"/>
      <c r="D7" s="175"/>
      <c r="E7" s="175"/>
      <c r="F7" s="175"/>
      <c r="G7" s="175"/>
      <c r="H7" s="175"/>
      <c r="I7" s="175"/>
      <c r="J7" s="175"/>
      <c r="K7" s="175"/>
      <c r="M7" s="43"/>
    </row>
    <row r="8" spans="1:13" x14ac:dyDescent="0.25">
      <c r="A8" s="39">
        <v>1</v>
      </c>
      <c r="E8" s="182" t="s">
        <v>46</v>
      </c>
      <c r="F8" s="182"/>
      <c r="G8" s="182"/>
      <c r="H8" s="182"/>
    </row>
    <row r="9" spans="1:13" ht="15" customHeight="1" x14ac:dyDescent="0.25">
      <c r="A9" s="39">
        <v>1</v>
      </c>
      <c r="B9" s="176" t="s">
        <v>1</v>
      </c>
      <c r="C9" s="176"/>
      <c r="D9" s="176"/>
      <c r="E9" s="176"/>
      <c r="F9" s="176"/>
      <c r="G9" s="176"/>
      <c r="H9" s="176"/>
      <c r="I9" s="176"/>
      <c r="J9" s="176"/>
      <c r="K9" s="176"/>
    </row>
    <row r="10" spans="1:13" x14ac:dyDescent="0.25">
      <c r="A10" s="39">
        <v>1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</row>
    <row r="11" spans="1:13" x14ac:dyDescent="0.25">
      <c r="A11" s="39">
        <v>1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</row>
    <row r="12" spans="1:13" ht="15.75" thickBot="1" x14ac:dyDescent="0.3">
      <c r="A12" s="39">
        <v>1</v>
      </c>
    </row>
    <row r="13" spans="1:13" s="39" customFormat="1" ht="19.5" customHeight="1" thickBot="1" x14ac:dyDescent="0.3">
      <c r="A13" s="39">
        <v>1</v>
      </c>
      <c r="C13" s="177" t="s">
        <v>39</v>
      </c>
      <c r="D13" s="178"/>
      <c r="E13" s="178"/>
      <c r="F13" s="178"/>
      <c r="G13" s="179"/>
    </row>
    <row r="14" spans="1:13" s="39" customFormat="1" ht="19.5" customHeight="1" x14ac:dyDescent="0.25">
      <c r="A14" s="39">
        <v>1</v>
      </c>
      <c r="C14" s="180" t="s">
        <v>2</v>
      </c>
      <c r="D14" s="181"/>
      <c r="E14" s="148"/>
      <c r="F14" s="149"/>
      <c r="G14" s="150"/>
    </row>
    <row r="15" spans="1:13" s="39" customFormat="1" ht="39" customHeight="1" x14ac:dyDescent="0.25">
      <c r="A15" s="39">
        <v>1</v>
      </c>
      <c r="C15" s="172" t="s">
        <v>3</v>
      </c>
      <c r="D15" s="173"/>
      <c r="E15" s="133"/>
      <c r="F15" s="134"/>
      <c r="G15" s="135"/>
      <c r="J15" s="65"/>
    </row>
    <row r="16" spans="1:13" s="39" customFormat="1" ht="19.5" customHeight="1" x14ac:dyDescent="0.25">
      <c r="A16" s="39">
        <v>1</v>
      </c>
      <c r="C16" s="168" t="s">
        <v>4</v>
      </c>
      <c r="D16" s="169"/>
      <c r="E16" s="133"/>
      <c r="F16" s="134"/>
      <c r="G16" s="135"/>
    </row>
    <row r="17" spans="1:11" s="39" customFormat="1" ht="19.5" customHeight="1" x14ac:dyDescent="0.25">
      <c r="A17" s="39">
        <v>1</v>
      </c>
      <c r="C17" s="168" t="s">
        <v>5</v>
      </c>
      <c r="D17" s="169"/>
      <c r="E17" s="133"/>
      <c r="F17" s="134"/>
      <c r="G17" s="135"/>
    </row>
    <row r="18" spans="1:11" s="39" customFormat="1" ht="19.5" customHeight="1" x14ac:dyDescent="0.25">
      <c r="A18" s="39">
        <v>1</v>
      </c>
      <c r="C18" s="168" t="s">
        <v>6</v>
      </c>
      <c r="D18" s="169"/>
      <c r="E18" s="133"/>
      <c r="F18" s="134"/>
      <c r="G18" s="135"/>
    </row>
    <row r="19" spans="1:11" s="39" customFormat="1" ht="19.5" customHeight="1" x14ac:dyDescent="0.25">
      <c r="A19" s="39">
        <v>1</v>
      </c>
      <c r="C19" s="168" t="s">
        <v>7</v>
      </c>
      <c r="D19" s="169"/>
      <c r="E19" s="133"/>
      <c r="F19" s="134"/>
      <c r="G19" s="135"/>
    </row>
    <row r="20" spans="1:11" s="39" customFormat="1" ht="19.5" customHeight="1" x14ac:dyDescent="0.25">
      <c r="A20" s="39">
        <v>1</v>
      </c>
      <c r="C20" s="168" t="s">
        <v>8</v>
      </c>
      <c r="D20" s="169"/>
      <c r="E20" s="133"/>
      <c r="F20" s="134"/>
      <c r="G20" s="135"/>
    </row>
    <row r="21" spans="1:11" s="39" customFormat="1" ht="19.5" customHeight="1" x14ac:dyDescent="0.25">
      <c r="A21" s="39">
        <v>1</v>
      </c>
      <c r="C21" s="168" t="s">
        <v>9</v>
      </c>
      <c r="D21" s="169"/>
      <c r="E21" s="133"/>
      <c r="F21" s="134"/>
      <c r="G21" s="135"/>
    </row>
    <row r="22" spans="1:11" s="39" customFormat="1" ht="19.5" customHeight="1" x14ac:dyDescent="0.25">
      <c r="A22" s="39">
        <v>1</v>
      </c>
      <c r="C22" s="168" t="s">
        <v>10</v>
      </c>
      <c r="D22" s="169"/>
      <c r="E22" s="133"/>
      <c r="F22" s="134"/>
      <c r="G22" s="135"/>
    </row>
    <row r="23" spans="1:11" s="39" customFormat="1" ht="19.5" customHeight="1" thickBot="1" x14ac:dyDescent="0.3">
      <c r="A23" s="39">
        <v>1</v>
      </c>
      <c r="C23" s="170" t="s">
        <v>11</v>
      </c>
      <c r="D23" s="171"/>
      <c r="E23" s="138"/>
      <c r="F23" s="139"/>
      <c r="G23" s="140"/>
    </row>
    <row r="24" spans="1:11" x14ac:dyDescent="0.25">
      <c r="A24" s="39">
        <v>1</v>
      </c>
    </row>
    <row r="25" spans="1:11" x14ac:dyDescent="0.25">
      <c r="A25" s="39">
        <v>1</v>
      </c>
    </row>
    <row r="26" spans="1:11" x14ac:dyDescent="0.25">
      <c r="A26" s="38">
        <v>1</v>
      </c>
      <c r="B26" s="160" t="s">
        <v>12</v>
      </c>
      <c r="C26" s="160"/>
      <c r="D26" s="161" t="s">
        <v>41</v>
      </c>
      <c r="E26" s="161"/>
      <c r="F26" s="161"/>
      <c r="G26" s="161"/>
      <c r="H26" s="161"/>
      <c r="I26" s="161"/>
      <c r="J26" s="161"/>
      <c r="K26" s="46"/>
    </row>
    <row r="27" spans="1:11" ht="15.75" thickBot="1" x14ac:dyDescent="0.3">
      <c r="A27" s="39">
        <v>1</v>
      </c>
    </row>
    <row r="28" spans="1:11" ht="54.95" customHeight="1" thickBot="1" x14ac:dyDescent="0.3">
      <c r="A28" s="39">
        <v>1</v>
      </c>
      <c r="B28" s="162" t="s">
        <v>13</v>
      </c>
      <c r="C28" s="163"/>
      <c r="D28" s="163"/>
      <c r="E28" s="163"/>
      <c r="F28" s="164"/>
      <c r="G28" s="47" t="s">
        <v>14</v>
      </c>
      <c r="H28" s="48" t="s">
        <v>15</v>
      </c>
      <c r="I28" s="47" t="s">
        <v>16</v>
      </c>
      <c r="J28" s="49" t="s">
        <v>17</v>
      </c>
      <c r="K28" s="49" t="s">
        <v>18</v>
      </c>
    </row>
    <row r="29" spans="1:11" ht="25.5" customHeight="1" thickBot="1" x14ac:dyDescent="0.3">
      <c r="A29" s="39">
        <v>1</v>
      </c>
      <c r="B29" s="165" t="s">
        <v>19</v>
      </c>
      <c r="C29" s="166"/>
      <c r="D29" s="166"/>
      <c r="E29" s="166"/>
      <c r="F29" s="167"/>
      <c r="G29" s="50" t="s">
        <v>42</v>
      </c>
      <c r="H29" s="12"/>
      <c r="I29" s="51">
        <v>1</v>
      </c>
      <c r="J29" s="52" t="str">
        <f t="shared" ref="J29" si="0">IF(AND(H29&lt;&gt;"",I29&lt;&gt;""),H29*I29,"")</f>
        <v/>
      </c>
      <c r="K29" s="52" t="str">
        <f t="shared" ref="K29" si="1">IF(J29&lt;&gt;"",J29*1.2,"")</f>
        <v/>
      </c>
    </row>
    <row r="30" spans="1:11" ht="25.5" customHeight="1" thickBot="1" x14ac:dyDescent="0.3">
      <c r="A30" s="39">
        <v>1</v>
      </c>
      <c r="B30" s="53"/>
      <c r="C30" s="54"/>
      <c r="D30" s="54"/>
      <c r="E30" s="54"/>
      <c r="F30" s="54"/>
      <c r="G30" s="54"/>
      <c r="H30" s="55"/>
      <c r="I30" s="55" t="s">
        <v>26</v>
      </c>
      <c r="J30" s="56" t="str">
        <f>IF(SUM(J29:J29)&gt;0,SUM(J29:J29),"")</f>
        <v/>
      </c>
      <c r="K30" s="56" t="str">
        <f>IF(SUM(K29:K29)&gt;0,SUM(K29:K29),"")</f>
        <v/>
      </c>
    </row>
    <row r="31" spans="1:11" x14ac:dyDescent="0.25">
      <c r="A31" s="39">
        <v>1</v>
      </c>
      <c r="B31" s="57" t="s">
        <v>27</v>
      </c>
    </row>
    <row r="32" spans="1:11" x14ac:dyDescent="0.25">
      <c r="A32" s="39">
        <v>1</v>
      </c>
    </row>
    <row r="33" spans="1:12" x14ac:dyDescent="0.25">
      <c r="A33" s="39">
        <v>1</v>
      </c>
    </row>
    <row r="34" spans="1:12" x14ac:dyDescent="0.25">
      <c r="A34" s="39">
        <v>1</v>
      </c>
      <c r="C34" s="154" t="s">
        <v>45</v>
      </c>
      <c r="D34" s="155"/>
      <c r="E34" s="155"/>
      <c r="F34" s="155"/>
      <c r="G34" s="155"/>
      <c r="H34" s="155"/>
      <c r="I34" s="155"/>
      <c r="J34" s="156"/>
    </row>
    <row r="35" spans="1:12" x14ac:dyDescent="0.25">
      <c r="A35" s="39">
        <v>1</v>
      </c>
      <c r="C35" s="157"/>
      <c r="D35" s="158"/>
      <c r="E35" s="158"/>
      <c r="F35" s="158"/>
      <c r="G35" s="158"/>
      <c r="H35" s="158"/>
      <c r="I35" s="158"/>
      <c r="J35" s="159"/>
    </row>
    <row r="36" spans="1:12" x14ac:dyDescent="0.25">
      <c r="A36" s="39">
        <v>1</v>
      </c>
    </row>
    <row r="37" spans="1:12" x14ac:dyDescent="0.25">
      <c r="A37" s="39">
        <v>1</v>
      </c>
    </row>
    <row r="38" spans="1:12" x14ac:dyDescent="0.25">
      <c r="A38" s="39">
        <v>1</v>
      </c>
    </row>
    <row r="39" spans="1:12" x14ac:dyDescent="0.25">
      <c r="A39" s="39">
        <v>1</v>
      </c>
      <c r="C39" s="58" t="s">
        <v>32</v>
      </c>
      <c r="D39" s="59"/>
    </row>
    <row r="40" spans="1:12" s="60" customFormat="1" x14ac:dyDescent="0.25">
      <c r="A40" s="39">
        <v>1</v>
      </c>
      <c r="C40" s="58"/>
    </row>
    <row r="41" spans="1:12" s="60" customFormat="1" ht="15" customHeight="1" x14ac:dyDescent="0.25">
      <c r="A41" s="39">
        <v>1</v>
      </c>
      <c r="C41" s="58" t="s">
        <v>33</v>
      </c>
      <c r="D41" s="59"/>
      <c r="G41" s="61"/>
      <c r="H41" s="61"/>
      <c r="I41" s="61"/>
      <c r="J41" s="61"/>
      <c r="K41" s="61"/>
    </row>
    <row r="42" spans="1:12" s="60" customFormat="1" x14ac:dyDescent="0.25">
      <c r="A42" s="39">
        <v>1</v>
      </c>
      <c r="F42" s="62"/>
      <c r="G42" s="152" t="s">
        <v>40</v>
      </c>
      <c r="H42" s="152"/>
      <c r="I42" s="152"/>
      <c r="J42" s="152"/>
      <c r="K42" s="152"/>
    </row>
    <row r="43" spans="1:12" s="60" customFormat="1" x14ac:dyDescent="0.25">
      <c r="A43" s="39">
        <v>1</v>
      </c>
      <c r="F43" s="62"/>
      <c r="G43" s="63"/>
      <c r="H43" s="63"/>
      <c r="I43" s="63"/>
      <c r="J43" s="63"/>
      <c r="K43" s="63"/>
    </row>
    <row r="44" spans="1:12" ht="15" customHeight="1" x14ac:dyDescent="0.25">
      <c r="A44" s="39">
        <v>1</v>
      </c>
      <c r="B44" s="153" t="s">
        <v>34</v>
      </c>
      <c r="C44" s="153"/>
      <c r="D44" s="153"/>
      <c r="E44" s="153"/>
      <c r="F44" s="153"/>
      <c r="G44" s="153"/>
      <c r="H44" s="153"/>
      <c r="I44" s="153"/>
      <c r="J44" s="153"/>
      <c r="K44" s="153"/>
      <c r="L44" s="64"/>
    </row>
    <row r="45" spans="1:12" x14ac:dyDescent="0.25">
      <c r="A45" s="39">
        <v>1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64"/>
    </row>
    <row r="46" spans="1:12" customFormat="1" ht="15" hidden="1" customHeight="1" x14ac:dyDescent="0.25">
      <c r="A46" s="1">
        <f>A39*IF(A44=1,0,1)</f>
        <v>0</v>
      </c>
      <c r="B46" s="67" t="s">
        <v>35</v>
      </c>
      <c r="C46" s="67"/>
      <c r="D46" s="67"/>
      <c r="E46" s="67"/>
      <c r="F46" s="67"/>
      <c r="G46" s="67"/>
      <c r="H46" s="67"/>
      <c r="I46" s="67"/>
      <c r="J46" s="67"/>
      <c r="K46" s="67"/>
      <c r="L46" s="37"/>
    </row>
    <row r="47" spans="1:12" customFormat="1" hidden="1" x14ac:dyDescent="0.25">
      <c r="A47" s="1">
        <f>A46</f>
        <v>0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37"/>
    </row>
    <row r="48" spans="1:12" s="1" customFormat="1" ht="21" hidden="1" x14ac:dyDescent="0.25">
      <c r="A48" s="1">
        <f>A70*A39</f>
        <v>0</v>
      </c>
      <c r="B48" s="2"/>
      <c r="C48" s="3"/>
      <c r="D48" s="3"/>
      <c r="E48" s="3"/>
      <c r="F48" s="3"/>
      <c r="G48" s="3"/>
      <c r="H48" s="3"/>
      <c r="I48" s="3"/>
      <c r="J48" s="111" t="str">
        <f>IF(COUNTA([1]summary!$H$72:$H$81)=0,'[1]Výzva na prieskum trhu'!$C$139,'[1]Výzva na predloženie CP'!$B$324)</f>
        <v xml:space="preserve">Príloha č. 2: </v>
      </c>
      <c r="K48" s="111"/>
    </row>
    <row r="49" spans="1:13" s="1" customFormat="1" ht="23.25" hidden="1" x14ac:dyDescent="0.25">
      <c r="A49" s="1">
        <f>A70*A39</f>
        <v>0</v>
      </c>
      <c r="B49" s="112" t="str">
        <f>IF(COUNTA([1]summary!$H$72:$H$81)=0,'[1]Výzva na prieskum trhu'!$B$2,'[1]Výzva na predloženie CP'!$B$2)</f>
        <v>Výzva na predloženie ponúk - prieskum trhu</v>
      </c>
      <c r="C49" s="112"/>
      <c r="D49" s="112"/>
      <c r="E49" s="112"/>
      <c r="F49" s="112"/>
      <c r="G49" s="112"/>
      <c r="H49" s="112"/>
      <c r="I49" s="112"/>
      <c r="J49" s="112"/>
      <c r="K49" s="112"/>
      <c r="M49" s="4"/>
    </row>
    <row r="50" spans="1:13" s="1" customFormat="1" hidden="1" x14ac:dyDescent="0.25">
      <c r="A50" s="1">
        <f>A70*A39</f>
        <v>0</v>
      </c>
      <c r="B50" s="5"/>
      <c r="C50" s="5"/>
      <c r="D50" s="5"/>
      <c r="E50" s="5"/>
      <c r="F50" s="5"/>
      <c r="G50" s="5"/>
      <c r="H50" s="5"/>
      <c r="I50" s="5"/>
      <c r="J50" s="5"/>
      <c r="K50" s="5"/>
      <c r="M50" s="4"/>
    </row>
    <row r="51" spans="1:13" s="1" customFormat="1" ht="23.25" hidden="1" x14ac:dyDescent="0.25">
      <c r="A51" s="1">
        <f>A70*A39</f>
        <v>0</v>
      </c>
      <c r="B51" s="112" t="str">
        <f>IF(COUNTA([1]summary!$H$72:$H$81)=0,'[1]Výzva na prieskum trhu'!$E$139,'[1]Výzva na predloženie CP'!$E$324)</f>
        <v>Cenová ponuka</v>
      </c>
      <c r="C51" s="112"/>
      <c r="D51" s="112"/>
      <c r="E51" s="112"/>
      <c r="F51" s="112"/>
      <c r="G51" s="112"/>
      <c r="H51" s="112"/>
      <c r="I51" s="112"/>
      <c r="J51" s="112"/>
      <c r="K51" s="112"/>
      <c r="M51" s="4"/>
    </row>
    <row r="52" spans="1:13" customFormat="1" hidden="1" x14ac:dyDescent="0.25">
      <c r="A52" s="1">
        <f>A70*A39</f>
        <v>0</v>
      </c>
      <c r="B52" s="6"/>
    </row>
    <row r="53" spans="1:13" customFormat="1" ht="15" hidden="1" customHeight="1" x14ac:dyDescent="0.25">
      <c r="A53" s="1">
        <f>A70*A39</f>
        <v>0</v>
      </c>
      <c r="B53" s="75" t="s">
        <v>1</v>
      </c>
      <c r="C53" s="75"/>
      <c r="D53" s="75"/>
      <c r="E53" s="75"/>
      <c r="F53" s="75"/>
      <c r="G53" s="75"/>
      <c r="H53" s="75"/>
      <c r="I53" s="75"/>
      <c r="J53" s="75"/>
      <c r="K53" s="75"/>
    </row>
    <row r="54" spans="1:13" customFormat="1" hidden="1" x14ac:dyDescent="0.25">
      <c r="A54" s="1">
        <f>A70*A39</f>
        <v>0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1:13" customFormat="1" hidden="1" x14ac:dyDescent="0.25">
      <c r="A55" s="1">
        <f>A70*A39</f>
        <v>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</row>
    <row r="56" spans="1:13" customFormat="1" hidden="1" x14ac:dyDescent="0.25">
      <c r="A56" s="1">
        <f>A70*A39</f>
        <v>0</v>
      </c>
      <c r="B56" s="6"/>
    </row>
    <row r="57" spans="1:13" s="1" customFormat="1" ht="19.5" hidden="1" customHeight="1" thickBot="1" x14ac:dyDescent="0.3">
      <c r="A57" s="1">
        <f>A70*A39</f>
        <v>0</v>
      </c>
      <c r="C57" s="143" t="str">
        <f>"Identifikačné údaje "&amp;IF(OR([1]summary!$K$41="",[1]summary!$K$41&gt;=[1]summary!$K$39),"navrhovateľa:","dodávateľa:")</f>
        <v>Identifikačné údaje navrhovateľa:</v>
      </c>
      <c r="D57" s="144"/>
      <c r="E57" s="144"/>
      <c r="F57" s="144"/>
      <c r="G57" s="145"/>
    </row>
    <row r="58" spans="1:13" s="1" customFormat="1" ht="19.5" hidden="1" customHeight="1" x14ac:dyDescent="0.25">
      <c r="A58" s="1">
        <f>A70*A39</f>
        <v>0</v>
      </c>
      <c r="C58" s="146" t="s">
        <v>2</v>
      </c>
      <c r="D58" s="147"/>
      <c r="E58" s="148"/>
      <c r="F58" s="149"/>
      <c r="G58" s="150"/>
    </row>
    <row r="59" spans="1:13" s="1" customFormat="1" ht="39" hidden="1" customHeight="1" x14ac:dyDescent="0.25">
      <c r="A59" s="1">
        <f>A70*A39</f>
        <v>0</v>
      </c>
      <c r="C59" s="141" t="s">
        <v>3</v>
      </c>
      <c r="D59" s="142"/>
      <c r="E59" s="133"/>
      <c r="F59" s="134"/>
      <c r="G59" s="135"/>
    </row>
    <row r="60" spans="1:13" s="1" customFormat="1" ht="19.5" hidden="1" customHeight="1" x14ac:dyDescent="0.25">
      <c r="A60" s="1">
        <f>A70*A39</f>
        <v>0</v>
      </c>
      <c r="C60" s="131" t="s">
        <v>4</v>
      </c>
      <c r="D60" s="132"/>
      <c r="E60" s="133"/>
      <c r="F60" s="134"/>
      <c r="G60" s="135"/>
    </row>
    <row r="61" spans="1:13" s="1" customFormat="1" ht="19.5" hidden="1" customHeight="1" x14ac:dyDescent="0.25">
      <c r="A61" s="1">
        <f>A70*A39</f>
        <v>0</v>
      </c>
      <c r="C61" s="131" t="s">
        <v>5</v>
      </c>
      <c r="D61" s="132"/>
      <c r="E61" s="133"/>
      <c r="F61" s="134"/>
      <c r="G61" s="135"/>
    </row>
    <row r="62" spans="1:13" s="1" customFormat="1" ht="19.5" hidden="1" customHeight="1" x14ac:dyDescent="0.25">
      <c r="A62" s="1">
        <f>A70*A39</f>
        <v>0</v>
      </c>
      <c r="C62" s="131" t="s">
        <v>6</v>
      </c>
      <c r="D62" s="132"/>
      <c r="E62" s="133"/>
      <c r="F62" s="134"/>
      <c r="G62" s="135"/>
    </row>
    <row r="63" spans="1:13" s="1" customFormat="1" ht="19.5" hidden="1" customHeight="1" x14ac:dyDescent="0.25">
      <c r="A63" s="1">
        <f>A70*A39</f>
        <v>0</v>
      </c>
      <c r="C63" s="131" t="s">
        <v>7</v>
      </c>
      <c r="D63" s="132"/>
      <c r="E63" s="133"/>
      <c r="F63" s="134"/>
      <c r="G63" s="135"/>
    </row>
    <row r="64" spans="1:13" s="1" customFormat="1" ht="19.5" hidden="1" customHeight="1" x14ac:dyDescent="0.25">
      <c r="A64" s="1">
        <f>A70*A39</f>
        <v>0</v>
      </c>
      <c r="C64" s="131" t="s">
        <v>8</v>
      </c>
      <c r="D64" s="132"/>
      <c r="E64" s="133"/>
      <c r="F64" s="134"/>
      <c r="G64" s="135"/>
    </row>
    <row r="65" spans="1:11" s="1" customFormat="1" ht="19.5" hidden="1" customHeight="1" x14ac:dyDescent="0.25">
      <c r="A65" s="1">
        <f>A70*A39</f>
        <v>0</v>
      </c>
      <c r="C65" s="131" t="s">
        <v>9</v>
      </c>
      <c r="D65" s="132"/>
      <c r="E65" s="133"/>
      <c r="F65" s="134"/>
      <c r="G65" s="135"/>
    </row>
    <row r="66" spans="1:11" s="1" customFormat="1" ht="19.5" hidden="1" customHeight="1" x14ac:dyDescent="0.25">
      <c r="A66" s="1">
        <f>A70*A39</f>
        <v>0</v>
      </c>
      <c r="C66" s="131" t="s">
        <v>10</v>
      </c>
      <c r="D66" s="132"/>
      <c r="E66" s="133"/>
      <c r="F66" s="134"/>
      <c r="G66" s="135"/>
    </row>
    <row r="67" spans="1:11" s="1" customFormat="1" ht="19.5" hidden="1" customHeight="1" thickBot="1" x14ac:dyDescent="0.3">
      <c r="A67" s="1">
        <f>A70*A39</f>
        <v>0</v>
      </c>
      <c r="C67" s="136" t="s">
        <v>11</v>
      </c>
      <c r="D67" s="137"/>
      <c r="E67" s="138"/>
      <c r="F67" s="139"/>
      <c r="G67" s="140"/>
    </row>
    <row r="68" spans="1:11" customFormat="1" hidden="1" x14ac:dyDescent="0.25">
      <c r="A68" s="1">
        <f>A70*A39</f>
        <v>0</v>
      </c>
      <c r="B68" s="6"/>
    </row>
    <row r="69" spans="1:11" customFormat="1" hidden="1" x14ac:dyDescent="0.25">
      <c r="A69" s="1">
        <f>A70*A39</f>
        <v>0</v>
      </c>
      <c r="B69" s="6"/>
    </row>
    <row r="70" spans="1:11" customFormat="1" hidden="1" x14ac:dyDescent="0.25">
      <c r="A70">
        <f>IF(D70&lt;&gt;"",1,0)</f>
        <v>0</v>
      </c>
      <c r="B70" s="92" t="s">
        <v>12</v>
      </c>
      <c r="C70" s="92"/>
      <c r="D70" s="93" t="str">
        <f>IF([1]summary!$B$38&lt;&gt;"",[1]summary!$B$38,"")</f>
        <v/>
      </c>
      <c r="E70" s="93"/>
      <c r="F70" s="93"/>
      <c r="G70" s="93"/>
      <c r="H70" s="93"/>
      <c r="I70" s="93"/>
      <c r="J70" s="93"/>
      <c r="K70" s="7"/>
    </row>
    <row r="71" spans="1:11" customFormat="1" hidden="1" x14ac:dyDescent="0.25">
      <c r="A71" s="1">
        <f>A70</f>
        <v>0</v>
      </c>
      <c r="B71" s="6"/>
    </row>
    <row r="72" spans="1:11" customFormat="1" ht="54.95" hidden="1" customHeight="1" thickBot="1" x14ac:dyDescent="0.3">
      <c r="A72" s="1">
        <f>A70</f>
        <v>0</v>
      </c>
      <c r="B72" s="94" t="s">
        <v>13</v>
      </c>
      <c r="C72" s="95"/>
      <c r="D72" s="96"/>
      <c r="E72" s="97" t="s">
        <v>36</v>
      </c>
      <c r="F72" s="98"/>
      <c r="G72" s="8" t="s">
        <v>14</v>
      </c>
      <c r="H72" s="9" t="s">
        <v>15</v>
      </c>
      <c r="I72" s="8" t="s">
        <v>16</v>
      </c>
      <c r="J72" s="10" t="s">
        <v>17</v>
      </c>
      <c r="K72" s="10" t="s">
        <v>18</v>
      </c>
    </row>
    <row r="73" spans="1:11" customFormat="1" ht="25.5" hidden="1" customHeight="1" x14ac:dyDescent="0.25">
      <c r="A73" s="1">
        <f>A70</f>
        <v>0</v>
      </c>
      <c r="B73" s="76" t="s">
        <v>37</v>
      </c>
      <c r="C73" s="77"/>
      <c r="D73" s="23"/>
      <c r="E73" s="121"/>
      <c r="F73" s="122"/>
      <c r="G73" s="11" t="s">
        <v>20</v>
      </c>
      <c r="H73" s="12"/>
      <c r="I73" s="13"/>
      <c r="J73" s="14" t="str">
        <f t="shared" ref="J73:J80" si="2">IF(AND(H73&lt;&gt;"",I73&lt;&gt;""),H73*I73,"")</f>
        <v/>
      </c>
      <c r="K73" s="14" t="str">
        <f t="shared" ref="K73:K80" si="3">IF(J73&lt;&gt;"",J73*1.2,"")</f>
        <v/>
      </c>
    </row>
    <row r="74" spans="1:11" customFormat="1" ht="25.5" hidden="1" customHeight="1" x14ac:dyDescent="0.25">
      <c r="A74" s="1">
        <f>A70</f>
        <v>0</v>
      </c>
      <c r="B74" s="78"/>
      <c r="C74" s="79"/>
      <c r="D74" s="24"/>
      <c r="E74" s="123"/>
      <c r="F74" s="124"/>
      <c r="G74" s="15" t="s">
        <v>20</v>
      </c>
      <c r="H74" s="16"/>
      <c r="I74" s="17"/>
      <c r="J74" s="18" t="str">
        <f t="shared" si="2"/>
        <v/>
      </c>
      <c r="K74" s="18" t="str">
        <f t="shared" si="3"/>
        <v/>
      </c>
    </row>
    <row r="75" spans="1:11" customFormat="1" ht="25.5" hidden="1" customHeight="1" thickBot="1" x14ac:dyDescent="0.3">
      <c r="A75" s="1">
        <f>A70</f>
        <v>0</v>
      </c>
      <c r="B75" s="80"/>
      <c r="C75" s="81"/>
      <c r="D75" s="25"/>
      <c r="E75" s="125"/>
      <c r="F75" s="126"/>
      <c r="G75" s="19" t="s">
        <v>20</v>
      </c>
      <c r="H75" s="20"/>
      <c r="I75" s="21"/>
      <c r="J75" s="22" t="str">
        <f t="shared" si="2"/>
        <v/>
      </c>
      <c r="K75" s="22" t="str">
        <f t="shared" si="3"/>
        <v/>
      </c>
    </row>
    <row r="76" spans="1:11" customFormat="1" ht="25.5" hidden="1" customHeight="1" x14ac:dyDescent="0.25">
      <c r="A76" s="1">
        <f>A70</f>
        <v>0</v>
      </c>
      <c r="B76" s="76" t="s">
        <v>21</v>
      </c>
      <c r="C76" s="77"/>
      <c r="D76" s="23"/>
      <c r="E76" s="121"/>
      <c r="F76" s="122"/>
      <c r="G76" s="11" t="s">
        <v>20</v>
      </c>
      <c r="H76" s="12"/>
      <c r="I76" s="13"/>
      <c r="J76" s="14" t="str">
        <f t="shared" si="2"/>
        <v/>
      </c>
      <c r="K76" s="14" t="str">
        <f t="shared" si="3"/>
        <v/>
      </c>
    </row>
    <row r="77" spans="1:11" customFormat="1" ht="25.5" hidden="1" customHeight="1" x14ac:dyDescent="0.25">
      <c r="A77" s="1">
        <f>A70</f>
        <v>0</v>
      </c>
      <c r="B77" s="78"/>
      <c r="C77" s="79"/>
      <c r="D77" s="24"/>
      <c r="E77" s="123"/>
      <c r="F77" s="124"/>
      <c r="G77" s="15" t="s">
        <v>20</v>
      </c>
      <c r="H77" s="16"/>
      <c r="I77" s="17"/>
      <c r="J77" s="18" t="str">
        <f t="shared" si="2"/>
        <v/>
      </c>
      <c r="K77" s="18" t="str">
        <f t="shared" si="3"/>
        <v/>
      </c>
    </row>
    <row r="78" spans="1:11" customFormat="1" ht="25.5" hidden="1" customHeight="1" thickBot="1" x14ac:dyDescent="0.3">
      <c r="A78" s="1">
        <f>A70</f>
        <v>0</v>
      </c>
      <c r="B78" s="80"/>
      <c r="C78" s="81"/>
      <c r="D78" s="25"/>
      <c r="E78" s="125"/>
      <c r="F78" s="126"/>
      <c r="G78" s="19" t="s">
        <v>20</v>
      </c>
      <c r="H78" s="20"/>
      <c r="I78" s="21"/>
      <c r="J78" s="22" t="str">
        <f t="shared" si="2"/>
        <v/>
      </c>
      <c r="K78" s="22" t="str">
        <f t="shared" si="3"/>
        <v/>
      </c>
    </row>
    <row r="79" spans="1:11" customFormat="1" ht="25.5" hidden="1" customHeight="1" x14ac:dyDescent="0.25">
      <c r="A79" s="1">
        <f>A70</f>
        <v>0</v>
      </c>
      <c r="B79" s="76" t="s">
        <v>22</v>
      </c>
      <c r="C79" s="77"/>
      <c r="D79" s="23" t="s">
        <v>23</v>
      </c>
      <c r="E79" s="127" t="s">
        <v>24</v>
      </c>
      <c r="F79" s="128"/>
      <c r="G79" s="11" t="s">
        <v>24</v>
      </c>
      <c r="H79" s="12"/>
      <c r="I79" s="13">
        <v>1</v>
      </c>
      <c r="J79" s="14" t="str">
        <f t="shared" si="2"/>
        <v/>
      </c>
      <c r="K79" s="14" t="str">
        <f t="shared" si="3"/>
        <v/>
      </c>
    </row>
    <row r="80" spans="1:11" customFormat="1" ht="25.5" hidden="1" customHeight="1" thickBot="1" x14ac:dyDescent="0.3">
      <c r="A80" s="1">
        <f>A70</f>
        <v>0</v>
      </c>
      <c r="B80" s="80"/>
      <c r="C80" s="81"/>
      <c r="D80" s="25" t="s">
        <v>25</v>
      </c>
      <c r="E80" s="129" t="s">
        <v>24</v>
      </c>
      <c r="F80" s="130"/>
      <c r="G80" s="19" t="s">
        <v>24</v>
      </c>
      <c r="H80" s="20"/>
      <c r="I80" s="21">
        <v>1</v>
      </c>
      <c r="J80" s="22" t="str">
        <f t="shared" si="2"/>
        <v/>
      </c>
      <c r="K80" s="22" t="str">
        <f t="shared" si="3"/>
        <v/>
      </c>
    </row>
    <row r="81" spans="1:13" customFormat="1" ht="25.5" hidden="1" customHeight="1" thickBot="1" x14ac:dyDescent="0.3">
      <c r="A81" s="1">
        <f>A70</f>
        <v>0</v>
      </c>
      <c r="B81" s="26"/>
      <c r="C81" s="27"/>
      <c r="D81" s="27"/>
      <c r="E81" s="27"/>
      <c r="F81" s="27"/>
      <c r="G81" s="27"/>
      <c r="H81" s="28"/>
      <c r="I81" s="28" t="s">
        <v>26</v>
      </c>
      <c r="J81" s="29" t="str">
        <f>IF(SUM(J73:J80)&gt;0,SUM(J73:J80),"")</f>
        <v/>
      </c>
      <c r="K81" s="29" t="str">
        <f>IF(SUM(K73:K80)&gt;0,SUM(K73:K80),"")</f>
        <v/>
      </c>
    </row>
    <row r="82" spans="1:13" customFormat="1" hidden="1" x14ac:dyDescent="0.25">
      <c r="A82" s="1">
        <f>A70</f>
        <v>0</v>
      </c>
      <c r="B82" s="30" t="s">
        <v>27</v>
      </c>
    </row>
    <row r="83" spans="1:13" customFormat="1" hidden="1" x14ac:dyDescent="0.25">
      <c r="A83" s="1">
        <f>A70</f>
        <v>0</v>
      </c>
      <c r="B83" s="6"/>
    </row>
    <row r="84" spans="1:13" customFormat="1" hidden="1" x14ac:dyDescent="0.25">
      <c r="A84" s="1">
        <f>A70</f>
        <v>0</v>
      </c>
      <c r="B84" s="6"/>
    </row>
    <row r="85" spans="1:13" customFormat="1" hidden="1" x14ac:dyDescent="0.25">
      <c r="A85" s="1">
        <f>A70*IF(COUNTA([1]summary!$H$72:$H$81)=0,1,0)</f>
        <v>0</v>
      </c>
      <c r="B85" s="6"/>
      <c r="C85" s="68" t="s">
        <v>28</v>
      </c>
      <c r="D85" s="69"/>
      <c r="E85" s="69"/>
      <c r="F85" s="69"/>
      <c r="G85" s="69"/>
      <c r="H85" s="69"/>
      <c r="I85" s="69"/>
      <c r="J85" s="70"/>
    </row>
    <row r="86" spans="1:13" customFormat="1" hidden="1" x14ac:dyDescent="0.25">
      <c r="A86" s="1">
        <f>A85</f>
        <v>0</v>
      </c>
      <c r="B86" s="6"/>
      <c r="C86" s="71"/>
      <c r="D86" s="72"/>
      <c r="E86" s="72"/>
      <c r="F86" s="72"/>
      <c r="G86" s="72"/>
      <c r="H86" s="72"/>
      <c r="I86" s="72"/>
      <c r="J86" s="73"/>
    </row>
    <row r="87" spans="1:13" customFormat="1" hidden="1" x14ac:dyDescent="0.25">
      <c r="A87" s="1">
        <f>A85</f>
        <v>0</v>
      </c>
      <c r="B87" s="6"/>
    </row>
    <row r="88" spans="1:13" customFormat="1" hidden="1" x14ac:dyDescent="0.25">
      <c r="A88" s="1">
        <f>A85</f>
        <v>0</v>
      </c>
      <c r="B88" s="6"/>
    </row>
    <row r="89" spans="1:13" customFormat="1" hidden="1" x14ac:dyDescent="0.25">
      <c r="A89" s="1">
        <f>A70*IF([1]summary!$F$12='Príloha č. 2'!M89,1,0)</f>
        <v>0</v>
      </c>
      <c r="B89" s="74" t="s">
        <v>29</v>
      </c>
      <c r="C89" s="74"/>
      <c r="D89" s="74"/>
      <c r="E89" s="74"/>
      <c r="F89" s="74"/>
      <c r="G89" s="74"/>
      <c r="H89" s="74"/>
      <c r="I89" s="74"/>
      <c r="J89" s="74"/>
      <c r="K89" s="74"/>
      <c r="M89" s="4" t="s">
        <v>30</v>
      </c>
    </row>
    <row r="90" spans="1:13" customFormat="1" hidden="1" x14ac:dyDescent="0.25">
      <c r="A90" s="1">
        <f>A89</f>
        <v>0</v>
      </c>
      <c r="B90" s="6"/>
    </row>
    <row r="91" spans="1:13" customFormat="1" ht="15" hidden="1" customHeight="1" x14ac:dyDescent="0.25">
      <c r="A91" s="1">
        <f>A89</f>
        <v>0</v>
      </c>
      <c r="B91" s="75" t="s">
        <v>31</v>
      </c>
      <c r="C91" s="75"/>
      <c r="D91" s="75"/>
      <c r="E91" s="75"/>
      <c r="F91" s="75"/>
      <c r="G91" s="75"/>
      <c r="H91" s="75"/>
      <c r="I91" s="75"/>
      <c r="J91" s="75"/>
      <c r="K91" s="75"/>
    </row>
    <row r="92" spans="1:13" customFormat="1" hidden="1" x14ac:dyDescent="0.25">
      <c r="A92" s="1">
        <f>A89</f>
        <v>0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1:13" customFormat="1" hidden="1" x14ac:dyDescent="0.25">
      <c r="A93" s="1">
        <f>A89</f>
        <v>0</v>
      </c>
      <c r="B93" s="6"/>
    </row>
    <row r="94" spans="1:13" customFormat="1" hidden="1" x14ac:dyDescent="0.25">
      <c r="A94" s="1">
        <f>A95</f>
        <v>0</v>
      </c>
      <c r="B94" s="6"/>
    </row>
    <row r="95" spans="1:13" customFormat="1" hidden="1" x14ac:dyDescent="0.25">
      <c r="A95" s="1">
        <f>A70*IF(COUNTA([1]summary!$H$72:$H$81)=0,IF([1]summary!$G$20="všetky predmety spolu",0,1),IF([1]summary!$E$58="cenové ponuky komplexne",0,1))</f>
        <v>0</v>
      </c>
      <c r="B95" s="6"/>
      <c r="C95" s="31" t="s">
        <v>32</v>
      </c>
      <c r="D95" s="32"/>
    </row>
    <row r="96" spans="1:13" s="33" customFormat="1" hidden="1" x14ac:dyDescent="0.25">
      <c r="A96" s="1">
        <f>A95</f>
        <v>0</v>
      </c>
      <c r="C96" s="31"/>
    </row>
    <row r="97" spans="1:13" s="33" customFormat="1" ht="15" hidden="1" customHeight="1" x14ac:dyDescent="0.25">
      <c r="A97" s="1">
        <f>A95</f>
        <v>0</v>
      </c>
      <c r="C97" s="31" t="s">
        <v>33</v>
      </c>
      <c r="D97" s="32"/>
      <c r="G97" s="34"/>
      <c r="H97" s="34"/>
      <c r="I97" s="34"/>
      <c r="J97" s="34"/>
      <c r="K97" s="34"/>
    </row>
    <row r="98" spans="1:13" s="33" customFormat="1" hidden="1" x14ac:dyDescent="0.25">
      <c r="A98" s="1">
        <f>A95</f>
        <v>0</v>
      </c>
      <c r="F98" s="35"/>
      <c r="G98" s="66" t="str">
        <f>"podpis a pečiatka "&amp;IF(COUNTA([1]summary!$H$72:$H$81)=0,"navrhovateľa","dodávateľa")</f>
        <v>podpis a pečiatka navrhovateľa</v>
      </c>
      <c r="H98" s="66"/>
      <c r="I98" s="66"/>
      <c r="J98" s="66"/>
      <c r="K98" s="66"/>
    </row>
    <row r="99" spans="1:13" s="33" customFormat="1" hidden="1" x14ac:dyDescent="0.25">
      <c r="A99" s="1">
        <f>A95</f>
        <v>0</v>
      </c>
      <c r="F99" s="35"/>
      <c r="G99" s="36"/>
      <c r="H99" s="36"/>
      <c r="I99" s="36"/>
      <c r="J99" s="36"/>
      <c r="K99" s="36"/>
    </row>
    <row r="100" spans="1:13" customFormat="1" ht="15" hidden="1" customHeight="1" x14ac:dyDescent="0.25">
      <c r="A100" s="1">
        <f>A95*IF(COUNTA([1]summary!$H$72:$H$81)=0,1,0)</f>
        <v>0</v>
      </c>
      <c r="B100" s="67" t="s">
        <v>34</v>
      </c>
      <c r="C100" s="67"/>
      <c r="D100" s="67"/>
      <c r="E100" s="67"/>
      <c r="F100" s="67"/>
      <c r="G100" s="67"/>
      <c r="H100" s="67"/>
      <c r="I100" s="67"/>
      <c r="J100" s="67"/>
      <c r="K100" s="67"/>
      <c r="L100" s="37"/>
    </row>
    <row r="101" spans="1:13" customFormat="1" hidden="1" x14ac:dyDescent="0.25">
      <c r="A101" s="1">
        <f>A100</f>
        <v>0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37"/>
    </row>
    <row r="102" spans="1:13" customFormat="1" ht="15" hidden="1" customHeight="1" x14ac:dyDescent="0.25">
      <c r="A102" s="1">
        <f>A95*IF(A100=1,0,1)</f>
        <v>0</v>
      </c>
      <c r="B102" s="67" t="s">
        <v>35</v>
      </c>
      <c r="C102" s="67"/>
      <c r="D102" s="67"/>
      <c r="E102" s="67"/>
      <c r="F102" s="67"/>
      <c r="G102" s="67"/>
      <c r="H102" s="67"/>
      <c r="I102" s="67"/>
      <c r="J102" s="67"/>
      <c r="K102" s="67"/>
      <c r="L102" s="37"/>
    </row>
    <row r="103" spans="1:13" customFormat="1" hidden="1" x14ac:dyDescent="0.25">
      <c r="A103" s="1">
        <f>A102</f>
        <v>0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37"/>
    </row>
    <row r="104" spans="1:13" s="1" customFormat="1" ht="21" hidden="1" x14ac:dyDescent="0.25">
      <c r="A104" s="1">
        <f>A126*A95</f>
        <v>0</v>
      </c>
      <c r="B104" s="2"/>
      <c r="C104" s="3"/>
      <c r="D104" s="3"/>
      <c r="E104" s="3"/>
      <c r="F104" s="3"/>
      <c r="G104" s="3"/>
      <c r="H104" s="3"/>
      <c r="I104" s="3"/>
      <c r="J104" s="111" t="str">
        <f>IF(COUNTA([1]summary!$H$72:$H$81)=0,'[1]Výzva na prieskum trhu'!$C$139,'[1]Výzva na predloženie CP'!$B$324)</f>
        <v xml:space="preserve">Príloha č. 2: </v>
      </c>
      <c r="K104" s="111"/>
    </row>
    <row r="105" spans="1:13" s="1" customFormat="1" ht="23.25" hidden="1" x14ac:dyDescent="0.25">
      <c r="A105" s="1">
        <f>A126*A95</f>
        <v>0</v>
      </c>
      <c r="B105" s="112" t="str">
        <f>IF(COUNTA([1]summary!$H$72:$H$81)=0,'[1]Výzva na prieskum trhu'!$B$2,'[1]Výzva na predloženie CP'!$B$2)</f>
        <v>Výzva na predloženie ponúk - prieskum trhu</v>
      </c>
      <c r="C105" s="112"/>
      <c r="D105" s="112"/>
      <c r="E105" s="112"/>
      <c r="F105" s="112"/>
      <c r="G105" s="112"/>
      <c r="H105" s="112"/>
      <c r="I105" s="112"/>
      <c r="J105" s="112"/>
      <c r="K105" s="112"/>
      <c r="M105" s="4"/>
    </row>
    <row r="106" spans="1:13" s="1" customFormat="1" hidden="1" x14ac:dyDescent="0.25">
      <c r="A106" s="1">
        <f>A126*A95</f>
        <v>0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M106" s="4"/>
    </row>
    <row r="107" spans="1:13" s="1" customFormat="1" ht="23.25" hidden="1" x14ac:dyDescent="0.25">
      <c r="A107" s="1">
        <f>A126*A95</f>
        <v>0</v>
      </c>
      <c r="B107" s="112" t="str">
        <f>IF(COUNTA([1]summary!$H$72:$H$81)=0,'[1]Výzva na prieskum trhu'!$E$139,'[1]Výzva na predloženie CP'!$E$324)</f>
        <v>Cenová ponuka</v>
      </c>
      <c r="C107" s="112"/>
      <c r="D107" s="112"/>
      <c r="E107" s="112"/>
      <c r="F107" s="112"/>
      <c r="G107" s="112"/>
      <c r="H107" s="112"/>
      <c r="I107" s="112"/>
      <c r="J107" s="112"/>
      <c r="K107" s="112"/>
      <c r="M107" s="4"/>
    </row>
    <row r="108" spans="1:13" customFormat="1" hidden="1" x14ac:dyDescent="0.25">
      <c r="A108" s="1">
        <f>A126*A95</f>
        <v>0</v>
      </c>
      <c r="B108" s="6"/>
    </row>
    <row r="109" spans="1:13" customFormat="1" ht="15" hidden="1" customHeight="1" x14ac:dyDescent="0.25">
      <c r="A109" s="1">
        <f>A126*A95</f>
        <v>0</v>
      </c>
      <c r="B109" s="75" t="s">
        <v>1</v>
      </c>
      <c r="C109" s="75"/>
      <c r="D109" s="75"/>
      <c r="E109" s="75"/>
      <c r="F109" s="75"/>
      <c r="G109" s="75"/>
      <c r="H109" s="75"/>
      <c r="I109" s="75"/>
      <c r="J109" s="75"/>
      <c r="K109" s="75"/>
    </row>
    <row r="110" spans="1:13" customFormat="1" hidden="1" x14ac:dyDescent="0.25">
      <c r="A110" s="1">
        <f>A126*A95</f>
        <v>0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</row>
    <row r="111" spans="1:13" customFormat="1" hidden="1" x14ac:dyDescent="0.25">
      <c r="A111" s="1">
        <f>A126*A95</f>
        <v>0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</row>
    <row r="112" spans="1:13" customFormat="1" hidden="1" x14ac:dyDescent="0.25">
      <c r="A112" s="1">
        <f>A126*A95</f>
        <v>0</v>
      </c>
      <c r="B112" s="6"/>
    </row>
    <row r="113" spans="1:11" s="1" customFormat="1" ht="19.5" hidden="1" customHeight="1" thickBot="1" x14ac:dyDescent="0.3">
      <c r="A113" s="1">
        <f>A126*A95</f>
        <v>0</v>
      </c>
      <c r="C113" s="143" t="str">
        <f>"Identifikačné údaje "&amp;IF(OR([1]summary!$K$41="",[1]summary!$K$41&gt;=[1]summary!$K$39),"navrhovateľa:","dodávateľa:")</f>
        <v>Identifikačné údaje navrhovateľa:</v>
      </c>
      <c r="D113" s="144"/>
      <c r="E113" s="144"/>
      <c r="F113" s="144"/>
      <c r="G113" s="145"/>
    </row>
    <row r="114" spans="1:11" s="1" customFormat="1" ht="19.5" hidden="1" customHeight="1" x14ac:dyDescent="0.25">
      <c r="A114" s="1">
        <f>A126*A95</f>
        <v>0</v>
      </c>
      <c r="C114" s="146" t="s">
        <v>2</v>
      </c>
      <c r="D114" s="147"/>
      <c r="E114" s="148"/>
      <c r="F114" s="149"/>
      <c r="G114" s="150"/>
    </row>
    <row r="115" spans="1:11" s="1" customFormat="1" ht="39" hidden="1" customHeight="1" x14ac:dyDescent="0.25">
      <c r="A115" s="1">
        <f>A126*A95</f>
        <v>0</v>
      </c>
      <c r="C115" s="141" t="s">
        <v>3</v>
      </c>
      <c r="D115" s="142"/>
      <c r="E115" s="133"/>
      <c r="F115" s="134"/>
      <c r="G115" s="135"/>
    </row>
    <row r="116" spans="1:11" s="1" customFormat="1" ht="19.5" hidden="1" customHeight="1" x14ac:dyDescent="0.25">
      <c r="A116" s="1">
        <f>A126*A95</f>
        <v>0</v>
      </c>
      <c r="C116" s="131" t="s">
        <v>4</v>
      </c>
      <c r="D116" s="132"/>
      <c r="E116" s="133"/>
      <c r="F116" s="134"/>
      <c r="G116" s="135"/>
    </row>
    <row r="117" spans="1:11" s="1" customFormat="1" ht="19.5" hidden="1" customHeight="1" x14ac:dyDescent="0.25">
      <c r="A117" s="1">
        <f>A126*A95</f>
        <v>0</v>
      </c>
      <c r="C117" s="131" t="s">
        <v>5</v>
      </c>
      <c r="D117" s="132"/>
      <c r="E117" s="133"/>
      <c r="F117" s="134"/>
      <c r="G117" s="135"/>
    </row>
    <row r="118" spans="1:11" s="1" customFormat="1" ht="19.5" hidden="1" customHeight="1" x14ac:dyDescent="0.25">
      <c r="A118" s="1">
        <f>A126*A95</f>
        <v>0</v>
      </c>
      <c r="C118" s="131" t="s">
        <v>6</v>
      </c>
      <c r="D118" s="132"/>
      <c r="E118" s="133"/>
      <c r="F118" s="134"/>
      <c r="G118" s="135"/>
    </row>
    <row r="119" spans="1:11" s="1" customFormat="1" ht="19.5" hidden="1" customHeight="1" x14ac:dyDescent="0.25">
      <c r="A119" s="1">
        <f>A126*A95</f>
        <v>0</v>
      </c>
      <c r="C119" s="131" t="s">
        <v>7</v>
      </c>
      <c r="D119" s="132"/>
      <c r="E119" s="133"/>
      <c r="F119" s="134"/>
      <c r="G119" s="135"/>
    </row>
    <row r="120" spans="1:11" s="1" customFormat="1" ht="19.5" hidden="1" customHeight="1" x14ac:dyDescent="0.25">
      <c r="A120" s="1">
        <f>A126*A95</f>
        <v>0</v>
      </c>
      <c r="C120" s="131" t="s">
        <v>8</v>
      </c>
      <c r="D120" s="132"/>
      <c r="E120" s="133"/>
      <c r="F120" s="134"/>
      <c r="G120" s="135"/>
    </row>
    <row r="121" spans="1:11" s="1" customFormat="1" ht="19.5" hidden="1" customHeight="1" x14ac:dyDescent="0.25">
      <c r="A121" s="1">
        <f>A126*A95</f>
        <v>0</v>
      </c>
      <c r="C121" s="131" t="s">
        <v>9</v>
      </c>
      <c r="D121" s="132"/>
      <c r="E121" s="133"/>
      <c r="F121" s="134"/>
      <c r="G121" s="135"/>
    </row>
    <row r="122" spans="1:11" s="1" customFormat="1" ht="19.5" hidden="1" customHeight="1" x14ac:dyDescent="0.25">
      <c r="A122" s="1">
        <f>A126*A95</f>
        <v>0</v>
      </c>
      <c r="C122" s="131" t="s">
        <v>10</v>
      </c>
      <c r="D122" s="132"/>
      <c r="E122" s="133"/>
      <c r="F122" s="134"/>
      <c r="G122" s="135"/>
    </row>
    <row r="123" spans="1:11" s="1" customFormat="1" ht="19.5" hidden="1" customHeight="1" thickBot="1" x14ac:dyDescent="0.3">
      <c r="A123" s="1">
        <f>A126*A95</f>
        <v>0</v>
      </c>
      <c r="C123" s="136" t="s">
        <v>11</v>
      </c>
      <c r="D123" s="137"/>
      <c r="E123" s="138"/>
      <c r="F123" s="139"/>
      <c r="G123" s="140"/>
    </row>
    <row r="124" spans="1:11" customFormat="1" hidden="1" x14ac:dyDescent="0.25">
      <c r="A124" s="1">
        <f>A126*A95</f>
        <v>0</v>
      </c>
      <c r="B124" s="6"/>
    </row>
    <row r="125" spans="1:11" customFormat="1" hidden="1" x14ac:dyDescent="0.25">
      <c r="A125" s="1">
        <f>A126*A95</f>
        <v>0</v>
      </c>
      <c r="B125" s="6"/>
    </row>
    <row r="126" spans="1:11" customFormat="1" hidden="1" x14ac:dyDescent="0.25">
      <c r="A126">
        <f>IF(D126&lt;&gt;"",1,0)</f>
        <v>0</v>
      </c>
      <c r="B126" s="92" t="s">
        <v>12</v>
      </c>
      <c r="C126" s="92"/>
      <c r="D126" s="93" t="str">
        <f>IF([1]summary!$B$39&lt;&gt;"",[1]summary!$B$39,"")</f>
        <v/>
      </c>
      <c r="E126" s="93"/>
      <c r="F126" s="93"/>
      <c r="G126" s="93"/>
      <c r="H126" s="93"/>
      <c r="I126" s="93"/>
      <c r="J126" s="93"/>
      <c r="K126" s="7"/>
    </row>
    <row r="127" spans="1:11" customFormat="1" hidden="1" x14ac:dyDescent="0.25">
      <c r="A127" s="1">
        <f>A126</f>
        <v>0</v>
      </c>
      <c r="B127" s="6"/>
    </row>
    <row r="128" spans="1:11" customFormat="1" ht="54.95" hidden="1" customHeight="1" thickBot="1" x14ac:dyDescent="0.3">
      <c r="A128" s="1">
        <f>A126</f>
        <v>0</v>
      </c>
      <c r="B128" s="94" t="s">
        <v>13</v>
      </c>
      <c r="C128" s="95"/>
      <c r="D128" s="96"/>
      <c r="E128" s="97" t="s">
        <v>36</v>
      </c>
      <c r="F128" s="98"/>
      <c r="G128" s="8" t="s">
        <v>14</v>
      </c>
      <c r="H128" s="9" t="s">
        <v>15</v>
      </c>
      <c r="I128" s="8" t="s">
        <v>16</v>
      </c>
      <c r="J128" s="10" t="s">
        <v>17</v>
      </c>
      <c r="K128" s="10" t="s">
        <v>18</v>
      </c>
    </row>
    <row r="129" spans="1:11" customFormat="1" ht="25.5" hidden="1" customHeight="1" x14ac:dyDescent="0.25">
      <c r="A129" s="1">
        <f>A126</f>
        <v>0</v>
      </c>
      <c r="B129" s="76" t="s">
        <v>37</v>
      </c>
      <c r="C129" s="77"/>
      <c r="D129" s="23"/>
      <c r="E129" s="121"/>
      <c r="F129" s="122"/>
      <c r="G129" s="11" t="s">
        <v>20</v>
      </c>
      <c r="H129" s="12"/>
      <c r="I129" s="13"/>
      <c r="J129" s="14" t="str">
        <f t="shared" ref="J129:J136" si="4">IF(AND(H129&lt;&gt;"",I129&lt;&gt;""),H129*I129,"")</f>
        <v/>
      </c>
      <c r="K129" s="14" t="str">
        <f t="shared" ref="K129:K136" si="5">IF(J129&lt;&gt;"",J129*1.2,"")</f>
        <v/>
      </c>
    </row>
    <row r="130" spans="1:11" customFormat="1" ht="25.5" hidden="1" customHeight="1" x14ac:dyDescent="0.25">
      <c r="A130" s="1">
        <f>A126</f>
        <v>0</v>
      </c>
      <c r="B130" s="78"/>
      <c r="C130" s="79"/>
      <c r="D130" s="24"/>
      <c r="E130" s="123"/>
      <c r="F130" s="124"/>
      <c r="G130" s="15" t="s">
        <v>20</v>
      </c>
      <c r="H130" s="16"/>
      <c r="I130" s="17"/>
      <c r="J130" s="18" t="str">
        <f t="shared" si="4"/>
        <v/>
      </c>
      <c r="K130" s="18" t="str">
        <f t="shared" si="5"/>
        <v/>
      </c>
    </row>
    <row r="131" spans="1:11" customFormat="1" ht="25.5" hidden="1" customHeight="1" thickBot="1" x14ac:dyDescent="0.3">
      <c r="A131" s="1">
        <f>A126</f>
        <v>0</v>
      </c>
      <c r="B131" s="80"/>
      <c r="C131" s="81"/>
      <c r="D131" s="25"/>
      <c r="E131" s="125"/>
      <c r="F131" s="126"/>
      <c r="G131" s="19" t="s">
        <v>20</v>
      </c>
      <c r="H131" s="20"/>
      <c r="I131" s="21"/>
      <c r="J131" s="22" t="str">
        <f t="shared" si="4"/>
        <v/>
      </c>
      <c r="K131" s="22" t="str">
        <f t="shared" si="5"/>
        <v/>
      </c>
    </row>
    <row r="132" spans="1:11" customFormat="1" ht="25.5" hidden="1" customHeight="1" x14ac:dyDescent="0.25">
      <c r="A132" s="1">
        <f>A126</f>
        <v>0</v>
      </c>
      <c r="B132" s="76" t="s">
        <v>21</v>
      </c>
      <c r="C132" s="77"/>
      <c r="D132" s="23"/>
      <c r="E132" s="121"/>
      <c r="F132" s="122"/>
      <c r="G132" s="11" t="s">
        <v>20</v>
      </c>
      <c r="H132" s="12"/>
      <c r="I132" s="13"/>
      <c r="J132" s="14" t="str">
        <f t="shared" si="4"/>
        <v/>
      </c>
      <c r="K132" s="14" t="str">
        <f t="shared" si="5"/>
        <v/>
      </c>
    </row>
    <row r="133" spans="1:11" customFormat="1" ht="25.5" hidden="1" customHeight="1" x14ac:dyDescent="0.25">
      <c r="A133" s="1">
        <f>A126</f>
        <v>0</v>
      </c>
      <c r="B133" s="78"/>
      <c r="C133" s="79"/>
      <c r="D133" s="24"/>
      <c r="E133" s="123"/>
      <c r="F133" s="124"/>
      <c r="G133" s="15" t="s">
        <v>20</v>
      </c>
      <c r="H133" s="16"/>
      <c r="I133" s="17"/>
      <c r="J133" s="18" t="str">
        <f t="shared" si="4"/>
        <v/>
      </c>
      <c r="K133" s="18" t="str">
        <f t="shared" si="5"/>
        <v/>
      </c>
    </row>
    <row r="134" spans="1:11" customFormat="1" ht="25.5" hidden="1" customHeight="1" thickBot="1" x14ac:dyDescent="0.3">
      <c r="A134" s="1">
        <f>A126</f>
        <v>0</v>
      </c>
      <c r="B134" s="80"/>
      <c r="C134" s="81"/>
      <c r="D134" s="25"/>
      <c r="E134" s="125"/>
      <c r="F134" s="126"/>
      <c r="G134" s="19" t="s">
        <v>20</v>
      </c>
      <c r="H134" s="20"/>
      <c r="I134" s="21"/>
      <c r="J134" s="22" t="str">
        <f t="shared" si="4"/>
        <v/>
      </c>
      <c r="K134" s="22" t="str">
        <f t="shared" si="5"/>
        <v/>
      </c>
    </row>
    <row r="135" spans="1:11" customFormat="1" ht="25.5" hidden="1" customHeight="1" x14ac:dyDescent="0.25">
      <c r="A135" s="1">
        <f>A126</f>
        <v>0</v>
      </c>
      <c r="B135" s="76" t="s">
        <v>22</v>
      </c>
      <c r="C135" s="77"/>
      <c r="D135" s="23" t="s">
        <v>23</v>
      </c>
      <c r="E135" s="127" t="s">
        <v>24</v>
      </c>
      <c r="F135" s="128"/>
      <c r="G135" s="11" t="s">
        <v>24</v>
      </c>
      <c r="H135" s="12"/>
      <c r="I135" s="13">
        <v>1</v>
      </c>
      <c r="J135" s="14" t="str">
        <f t="shared" si="4"/>
        <v/>
      </c>
      <c r="K135" s="14" t="str">
        <f t="shared" si="5"/>
        <v/>
      </c>
    </row>
    <row r="136" spans="1:11" customFormat="1" ht="25.5" hidden="1" customHeight="1" thickBot="1" x14ac:dyDescent="0.3">
      <c r="A136" s="1">
        <f>A126</f>
        <v>0</v>
      </c>
      <c r="B136" s="80"/>
      <c r="C136" s="81"/>
      <c r="D136" s="25" t="s">
        <v>25</v>
      </c>
      <c r="E136" s="129" t="s">
        <v>24</v>
      </c>
      <c r="F136" s="130"/>
      <c r="G136" s="19" t="s">
        <v>24</v>
      </c>
      <c r="H136" s="20"/>
      <c r="I136" s="21">
        <v>1</v>
      </c>
      <c r="J136" s="22" t="str">
        <f t="shared" si="4"/>
        <v/>
      </c>
      <c r="K136" s="22" t="str">
        <f t="shared" si="5"/>
        <v/>
      </c>
    </row>
    <row r="137" spans="1:11" customFormat="1" ht="25.5" hidden="1" customHeight="1" thickBot="1" x14ac:dyDescent="0.3">
      <c r="A137" s="1">
        <f>A126</f>
        <v>0</v>
      </c>
      <c r="B137" s="26"/>
      <c r="C137" s="27"/>
      <c r="D137" s="27"/>
      <c r="E137" s="27"/>
      <c r="F137" s="27"/>
      <c r="G137" s="27"/>
      <c r="H137" s="28"/>
      <c r="I137" s="28" t="s">
        <v>26</v>
      </c>
      <c r="J137" s="29" t="str">
        <f>IF(SUM(J129:J136)&gt;0,SUM(J129:J136),"")</f>
        <v/>
      </c>
      <c r="K137" s="29" t="str">
        <f>IF(SUM(K129:K136)&gt;0,SUM(K129:K136),"")</f>
        <v/>
      </c>
    </row>
    <row r="138" spans="1:11" customFormat="1" hidden="1" x14ac:dyDescent="0.25">
      <c r="A138" s="1">
        <f>A126</f>
        <v>0</v>
      </c>
      <c r="B138" s="30" t="s">
        <v>27</v>
      </c>
    </row>
    <row r="139" spans="1:11" customFormat="1" hidden="1" x14ac:dyDescent="0.25">
      <c r="A139" s="1">
        <f>A126</f>
        <v>0</v>
      </c>
      <c r="B139" s="6"/>
    </row>
    <row r="140" spans="1:11" customFormat="1" hidden="1" x14ac:dyDescent="0.25">
      <c r="A140" s="1">
        <f>A126</f>
        <v>0</v>
      </c>
      <c r="B140" s="6"/>
    </row>
    <row r="141" spans="1:11" customFormat="1" hidden="1" x14ac:dyDescent="0.25">
      <c r="A141" s="1">
        <f>A126*IF(COUNTA([1]summary!$H$72:$H$81)=0,1,0)</f>
        <v>0</v>
      </c>
      <c r="B141" s="6"/>
      <c r="C141" s="68" t="s">
        <v>28</v>
      </c>
      <c r="D141" s="69"/>
      <c r="E141" s="69"/>
      <c r="F141" s="69"/>
      <c r="G141" s="69"/>
      <c r="H141" s="69"/>
      <c r="I141" s="69"/>
      <c r="J141" s="70"/>
    </row>
    <row r="142" spans="1:11" customFormat="1" hidden="1" x14ac:dyDescent="0.25">
      <c r="A142" s="1">
        <f>A141</f>
        <v>0</v>
      </c>
      <c r="B142" s="6"/>
      <c r="C142" s="71"/>
      <c r="D142" s="72"/>
      <c r="E142" s="72"/>
      <c r="F142" s="72"/>
      <c r="G142" s="72"/>
      <c r="H142" s="72"/>
      <c r="I142" s="72"/>
      <c r="J142" s="73"/>
    </row>
    <row r="143" spans="1:11" customFormat="1" hidden="1" x14ac:dyDescent="0.25">
      <c r="A143" s="1">
        <f>A141</f>
        <v>0</v>
      </c>
      <c r="B143" s="6"/>
    </row>
    <row r="144" spans="1:11" customFormat="1" hidden="1" x14ac:dyDescent="0.25">
      <c r="A144" s="1">
        <f>A141</f>
        <v>0</v>
      </c>
      <c r="B144" s="6"/>
    </row>
    <row r="145" spans="1:13" customFormat="1" hidden="1" x14ac:dyDescent="0.25">
      <c r="A145" s="1">
        <f>A126*IF([1]summary!$F$12='Príloha č. 2'!M145,1,0)</f>
        <v>0</v>
      </c>
      <c r="B145" s="74" t="s">
        <v>29</v>
      </c>
      <c r="C145" s="74"/>
      <c r="D145" s="74"/>
      <c r="E145" s="74"/>
      <c r="F145" s="74"/>
      <c r="G145" s="74"/>
      <c r="H145" s="74"/>
      <c r="I145" s="74"/>
      <c r="J145" s="74"/>
      <c r="K145" s="74"/>
      <c r="M145" s="4" t="s">
        <v>30</v>
      </c>
    </row>
    <row r="146" spans="1:13" customFormat="1" hidden="1" x14ac:dyDescent="0.25">
      <c r="A146" s="1">
        <f>A145</f>
        <v>0</v>
      </c>
      <c r="B146" s="6"/>
    </row>
    <row r="147" spans="1:13" customFormat="1" ht="15" hidden="1" customHeight="1" x14ac:dyDescent="0.25">
      <c r="A147" s="1">
        <f>A145</f>
        <v>0</v>
      </c>
      <c r="B147" s="75" t="s">
        <v>31</v>
      </c>
      <c r="C147" s="75"/>
      <c r="D147" s="75"/>
      <c r="E147" s="75"/>
      <c r="F147" s="75"/>
      <c r="G147" s="75"/>
      <c r="H147" s="75"/>
      <c r="I147" s="75"/>
      <c r="J147" s="75"/>
      <c r="K147" s="75"/>
    </row>
    <row r="148" spans="1:13" customFormat="1" hidden="1" x14ac:dyDescent="0.25">
      <c r="A148" s="1">
        <f>A145</f>
        <v>0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</row>
    <row r="149" spans="1:13" customFormat="1" hidden="1" x14ac:dyDescent="0.25">
      <c r="A149" s="1">
        <f>A145</f>
        <v>0</v>
      </c>
      <c r="B149" s="6"/>
    </row>
    <row r="150" spans="1:13" customFormat="1" hidden="1" x14ac:dyDescent="0.25">
      <c r="A150" s="1">
        <f>A151</f>
        <v>0</v>
      </c>
      <c r="B150" s="6"/>
    </row>
    <row r="151" spans="1:13" customFormat="1" hidden="1" x14ac:dyDescent="0.25">
      <c r="A151" s="1">
        <f>A126*IF(COUNTA([1]summary!$H$72:$H$81)=0,IF([1]summary!$G$20="všetky predmety spolu",0,1),IF([1]summary!$E$58="cenové ponuky komplexne",0,1))</f>
        <v>0</v>
      </c>
      <c r="B151" s="6"/>
      <c r="C151" s="31" t="s">
        <v>32</v>
      </c>
      <c r="D151" s="32"/>
    </row>
    <row r="152" spans="1:13" s="33" customFormat="1" hidden="1" x14ac:dyDescent="0.25">
      <c r="A152" s="1">
        <f>A151</f>
        <v>0</v>
      </c>
      <c r="C152" s="31"/>
    </row>
    <row r="153" spans="1:13" s="33" customFormat="1" ht="15" hidden="1" customHeight="1" x14ac:dyDescent="0.25">
      <c r="A153" s="1">
        <f>A151</f>
        <v>0</v>
      </c>
      <c r="C153" s="31" t="s">
        <v>33</v>
      </c>
      <c r="D153" s="32"/>
      <c r="G153" s="34"/>
      <c r="H153" s="34"/>
      <c r="I153" s="34"/>
      <c r="J153" s="34"/>
      <c r="K153" s="34"/>
    </row>
    <row r="154" spans="1:13" s="33" customFormat="1" hidden="1" x14ac:dyDescent="0.25">
      <c r="A154" s="1">
        <f>A151</f>
        <v>0</v>
      </c>
      <c r="F154" s="35"/>
      <c r="G154" s="66" t="str">
        <f>"podpis a pečiatka "&amp;IF(COUNTA([1]summary!$H$72:$H$81)=0,"navrhovateľa","dodávateľa")</f>
        <v>podpis a pečiatka navrhovateľa</v>
      </c>
      <c r="H154" s="66"/>
      <c r="I154" s="66"/>
      <c r="J154" s="66"/>
      <c r="K154" s="66"/>
    </row>
    <row r="155" spans="1:13" s="33" customFormat="1" hidden="1" x14ac:dyDescent="0.25">
      <c r="A155" s="1">
        <f>A151</f>
        <v>0</v>
      </c>
      <c r="F155" s="35"/>
      <c r="G155" s="36"/>
      <c r="H155" s="36"/>
      <c r="I155" s="36"/>
      <c r="J155" s="36"/>
      <c r="K155" s="36"/>
    </row>
    <row r="156" spans="1:13" customFormat="1" ht="15" hidden="1" customHeight="1" x14ac:dyDescent="0.25">
      <c r="A156" s="1">
        <f>A151*IF(COUNTA([1]summary!$H$72:$H$81)=0,1,0)</f>
        <v>0</v>
      </c>
      <c r="B156" s="67" t="s">
        <v>34</v>
      </c>
      <c r="C156" s="67"/>
      <c r="D156" s="67"/>
      <c r="E156" s="67"/>
      <c r="F156" s="67"/>
      <c r="G156" s="67"/>
      <c r="H156" s="67"/>
      <c r="I156" s="67"/>
      <c r="J156" s="67"/>
      <c r="K156" s="67"/>
      <c r="L156" s="37"/>
    </row>
    <row r="157" spans="1:13" customFormat="1" hidden="1" x14ac:dyDescent="0.25">
      <c r="A157" s="1">
        <f>A156</f>
        <v>0</v>
      </c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37"/>
    </row>
    <row r="158" spans="1:13" customFormat="1" ht="15" hidden="1" customHeight="1" x14ac:dyDescent="0.25">
      <c r="A158" s="1">
        <f>A151*IF(A156=1,0,1)</f>
        <v>0</v>
      </c>
      <c r="B158" s="67" t="s">
        <v>35</v>
      </c>
      <c r="C158" s="67"/>
      <c r="D158" s="67"/>
      <c r="E158" s="67"/>
      <c r="F158" s="67"/>
      <c r="G158" s="67"/>
      <c r="H158" s="67"/>
      <c r="I158" s="67"/>
      <c r="J158" s="67"/>
      <c r="K158" s="67"/>
      <c r="L158" s="37"/>
    </row>
    <row r="159" spans="1:13" customFormat="1" hidden="1" x14ac:dyDescent="0.25">
      <c r="A159" s="1">
        <f>A158</f>
        <v>0</v>
      </c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37"/>
    </row>
    <row r="160" spans="1:13" s="1" customFormat="1" ht="21" hidden="1" x14ac:dyDescent="0.25">
      <c r="A160" s="1">
        <f>A182*A151</f>
        <v>0</v>
      </c>
      <c r="B160" s="2"/>
      <c r="C160" s="3"/>
      <c r="D160" s="3"/>
      <c r="E160" s="3"/>
      <c r="F160" s="3"/>
      <c r="G160" s="3"/>
      <c r="H160" s="3"/>
      <c r="I160" s="3"/>
      <c r="J160" s="111" t="str">
        <f>IF(COUNTA([1]summary!$H$72:$H$81)=0,'[1]Výzva na prieskum trhu'!$C$139,'[1]Výzva na predloženie CP'!$B$324)</f>
        <v xml:space="preserve">Príloha č. 2: </v>
      </c>
      <c r="K160" s="111"/>
    </row>
    <row r="161" spans="1:13" s="1" customFormat="1" ht="23.25" hidden="1" x14ac:dyDescent="0.25">
      <c r="A161" s="1">
        <f>A182*A151</f>
        <v>0</v>
      </c>
      <c r="B161" s="112" t="str">
        <f>IF(COUNTA([1]summary!$H$72:$H$81)=0,'[1]Výzva na prieskum trhu'!$B$2,'[1]Výzva na predloženie CP'!$B$2)</f>
        <v>Výzva na predloženie ponúk - prieskum trhu</v>
      </c>
      <c r="C161" s="112"/>
      <c r="D161" s="112"/>
      <c r="E161" s="112"/>
      <c r="F161" s="112"/>
      <c r="G161" s="112"/>
      <c r="H161" s="112"/>
      <c r="I161" s="112"/>
      <c r="J161" s="112"/>
      <c r="K161" s="112"/>
      <c r="M161" s="4"/>
    </row>
    <row r="162" spans="1:13" s="1" customFormat="1" hidden="1" x14ac:dyDescent="0.25">
      <c r="A162" s="1">
        <f>A182*A151</f>
        <v>0</v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M162" s="4"/>
    </row>
    <row r="163" spans="1:13" s="1" customFormat="1" ht="23.25" hidden="1" x14ac:dyDescent="0.25">
      <c r="A163" s="1">
        <f>A182*A151</f>
        <v>0</v>
      </c>
      <c r="B163" s="112" t="str">
        <f>IF(COUNTA([1]summary!$H$72:$H$81)=0,'[1]Výzva na prieskum trhu'!$E$139,'[1]Výzva na predloženie CP'!$E$324)</f>
        <v>Cenová ponuka</v>
      </c>
      <c r="C163" s="112"/>
      <c r="D163" s="112"/>
      <c r="E163" s="112"/>
      <c r="F163" s="112"/>
      <c r="G163" s="112"/>
      <c r="H163" s="112"/>
      <c r="I163" s="112"/>
      <c r="J163" s="112"/>
      <c r="K163" s="112"/>
      <c r="M163" s="4"/>
    </row>
    <row r="164" spans="1:13" customFormat="1" hidden="1" x14ac:dyDescent="0.25">
      <c r="A164" s="1">
        <f>A182*A151</f>
        <v>0</v>
      </c>
      <c r="B164" s="6"/>
    </row>
    <row r="165" spans="1:13" customFormat="1" ht="15" hidden="1" customHeight="1" x14ac:dyDescent="0.25">
      <c r="A165" s="1">
        <f>A182*A151</f>
        <v>0</v>
      </c>
      <c r="B165" s="75" t="s">
        <v>1</v>
      </c>
      <c r="C165" s="75"/>
      <c r="D165" s="75"/>
      <c r="E165" s="75"/>
      <c r="F165" s="75"/>
      <c r="G165" s="75"/>
      <c r="H165" s="75"/>
      <c r="I165" s="75"/>
      <c r="J165" s="75"/>
      <c r="K165" s="75"/>
    </row>
    <row r="166" spans="1:13" customFormat="1" hidden="1" x14ac:dyDescent="0.25">
      <c r="A166" s="1">
        <f>A182*A151</f>
        <v>0</v>
      </c>
      <c r="B166" s="75"/>
      <c r="C166" s="75"/>
      <c r="D166" s="75"/>
      <c r="E166" s="75"/>
      <c r="F166" s="75"/>
      <c r="G166" s="75"/>
      <c r="H166" s="75"/>
      <c r="I166" s="75"/>
      <c r="J166" s="75"/>
      <c r="K166" s="75"/>
    </row>
    <row r="167" spans="1:13" customFormat="1" hidden="1" x14ac:dyDescent="0.25">
      <c r="A167" s="1">
        <f>A182*A151</f>
        <v>0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</row>
    <row r="168" spans="1:13" customFormat="1" hidden="1" x14ac:dyDescent="0.25">
      <c r="A168" s="1">
        <f>A182*A151</f>
        <v>0</v>
      </c>
      <c r="B168" s="6"/>
    </row>
    <row r="169" spans="1:13" s="1" customFormat="1" ht="19.5" hidden="1" customHeight="1" thickBot="1" x14ac:dyDescent="0.3">
      <c r="A169" s="1">
        <f>A182*A151</f>
        <v>0</v>
      </c>
      <c r="C169" s="143" t="str">
        <f>"Identifikačné údaje "&amp;IF(OR([1]summary!$K$41="",[1]summary!$K$41&gt;=[1]summary!$K$39),"navrhovateľa:","dodávateľa:")</f>
        <v>Identifikačné údaje navrhovateľa:</v>
      </c>
      <c r="D169" s="144"/>
      <c r="E169" s="144"/>
      <c r="F169" s="144"/>
      <c r="G169" s="145"/>
    </row>
    <row r="170" spans="1:13" s="1" customFormat="1" ht="19.5" hidden="1" customHeight="1" x14ac:dyDescent="0.25">
      <c r="A170" s="1">
        <f>A182*A151</f>
        <v>0</v>
      </c>
      <c r="C170" s="146" t="s">
        <v>2</v>
      </c>
      <c r="D170" s="147"/>
      <c r="E170" s="148"/>
      <c r="F170" s="149"/>
      <c r="G170" s="150"/>
    </row>
    <row r="171" spans="1:13" s="1" customFormat="1" ht="39" hidden="1" customHeight="1" x14ac:dyDescent="0.25">
      <c r="A171" s="1">
        <f>A182*A151</f>
        <v>0</v>
      </c>
      <c r="C171" s="141" t="s">
        <v>3</v>
      </c>
      <c r="D171" s="142"/>
      <c r="E171" s="133"/>
      <c r="F171" s="134"/>
      <c r="G171" s="135"/>
    </row>
    <row r="172" spans="1:13" s="1" customFormat="1" ht="19.5" hidden="1" customHeight="1" x14ac:dyDescent="0.25">
      <c r="A172" s="1">
        <f>A182*A151</f>
        <v>0</v>
      </c>
      <c r="C172" s="131" t="s">
        <v>4</v>
      </c>
      <c r="D172" s="132"/>
      <c r="E172" s="133"/>
      <c r="F172" s="134"/>
      <c r="G172" s="135"/>
    </row>
    <row r="173" spans="1:13" s="1" customFormat="1" ht="19.5" hidden="1" customHeight="1" x14ac:dyDescent="0.25">
      <c r="A173" s="1">
        <f>A182*A151</f>
        <v>0</v>
      </c>
      <c r="C173" s="131" t="s">
        <v>5</v>
      </c>
      <c r="D173" s="132"/>
      <c r="E173" s="133"/>
      <c r="F173" s="134"/>
      <c r="G173" s="135"/>
    </row>
    <row r="174" spans="1:13" s="1" customFormat="1" ht="19.5" hidden="1" customHeight="1" x14ac:dyDescent="0.25">
      <c r="A174" s="1">
        <f>A182*A151</f>
        <v>0</v>
      </c>
      <c r="C174" s="131" t="s">
        <v>6</v>
      </c>
      <c r="D174" s="132"/>
      <c r="E174" s="133"/>
      <c r="F174" s="134"/>
      <c r="G174" s="135"/>
    </row>
    <row r="175" spans="1:13" s="1" customFormat="1" ht="19.5" hidden="1" customHeight="1" x14ac:dyDescent="0.25">
      <c r="A175" s="1">
        <f>A182*A151</f>
        <v>0</v>
      </c>
      <c r="C175" s="131" t="s">
        <v>7</v>
      </c>
      <c r="D175" s="132"/>
      <c r="E175" s="133"/>
      <c r="F175" s="134"/>
      <c r="G175" s="135"/>
    </row>
    <row r="176" spans="1:13" s="1" customFormat="1" ht="19.5" hidden="1" customHeight="1" x14ac:dyDescent="0.25">
      <c r="A176" s="1">
        <f>A182*A151</f>
        <v>0</v>
      </c>
      <c r="C176" s="131" t="s">
        <v>8</v>
      </c>
      <c r="D176" s="132"/>
      <c r="E176" s="133"/>
      <c r="F176" s="134"/>
      <c r="G176" s="135"/>
    </row>
    <row r="177" spans="1:11" s="1" customFormat="1" ht="19.5" hidden="1" customHeight="1" x14ac:dyDescent="0.25">
      <c r="A177" s="1">
        <f>A182*A151</f>
        <v>0</v>
      </c>
      <c r="C177" s="131" t="s">
        <v>9</v>
      </c>
      <c r="D177" s="132"/>
      <c r="E177" s="133"/>
      <c r="F177" s="134"/>
      <c r="G177" s="135"/>
    </row>
    <row r="178" spans="1:11" s="1" customFormat="1" ht="19.5" hidden="1" customHeight="1" x14ac:dyDescent="0.25">
      <c r="A178" s="1">
        <f>A182*A151</f>
        <v>0</v>
      </c>
      <c r="C178" s="131" t="s">
        <v>10</v>
      </c>
      <c r="D178" s="132"/>
      <c r="E178" s="133"/>
      <c r="F178" s="134"/>
      <c r="G178" s="135"/>
    </row>
    <row r="179" spans="1:11" s="1" customFormat="1" ht="19.5" hidden="1" customHeight="1" thickBot="1" x14ac:dyDescent="0.3">
      <c r="A179" s="1">
        <f>A182*A151</f>
        <v>0</v>
      </c>
      <c r="C179" s="136" t="s">
        <v>11</v>
      </c>
      <c r="D179" s="137"/>
      <c r="E179" s="138"/>
      <c r="F179" s="139"/>
      <c r="G179" s="140"/>
    </row>
    <row r="180" spans="1:11" customFormat="1" hidden="1" x14ac:dyDescent="0.25">
      <c r="A180" s="1">
        <f>A182*A151</f>
        <v>0</v>
      </c>
      <c r="B180" s="6"/>
    </row>
    <row r="181" spans="1:11" customFormat="1" hidden="1" x14ac:dyDescent="0.25">
      <c r="A181" s="1">
        <f>A182*A151</f>
        <v>0</v>
      </c>
      <c r="B181" s="6"/>
    </row>
    <row r="182" spans="1:11" customFormat="1" hidden="1" x14ac:dyDescent="0.25">
      <c r="A182">
        <f>IF(D182&lt;&gt;"",1,0)</f>
        <v>0</v>
      </c>
      <c r="B182" s="92" t="s">
        <v>12</v>
      </c>
      <c r="C182" s="92"/>
      <c r="D182" s="93" t="str">
        <f>IF([1]summary!$B$40&lt;&gt;"",[1]summary!$B$40,"")</f>
        <v/>
      </c>
      <c r="E182" s="93"/>
      <c r="F182" s="93"/>
      <c r="G182" s="93"/>
      <c r="H182" s="93"/>
      <c r="I182" s="93"/>
      <c r="J182" s="93"/>
      <c r="K182" s="7"/>
    </row>
    <row r="183" spans="1:11" customFormat="1" hidden="1" x14ac:dyDescent="0.25">
      <c r="A183" s="1">
        <f>A182</f>
        <v>0</v>
      </c>
      <c r="B183" s="6"/>
    </row>
    <row r="184" spans="1:11" customFormat="1" ht="54.95" hidden="1" customHeight="1" thickBot="1" x14ac:dyDescent="0.3">
      <c r="A184" s="1">
        <f>A182</f>
        <v>0</v>
      </c>
      <c r="B184" s="94" t="s">
        <v>13</v>
      </c>
      <c r="C184" s="95"/>
      <c r="D184" s="96"/>
      <c r="E184" s="97" t="s">
        <v>36</v>
      </c>
      <c r="F184" s="98"/>
      <c r="G184" s="8" t="s">
        <v>14</v>
      </c>
      <c r="H184" s="9" t="s">
        <v>15</v>
      </c>
      <c r="I184" s="8" t="s">
        <v>16</v>
      </c>
      <c r="J184" s="10" t="s">
        <v>17</v>
      </c>
      <c r="K184" s="10" t="s">
        <v>18</v>
      </c>
    </row>
    <row r="185" spans="1:11" customFormat="1" ht="25.5" hidden="1" customHeight="1" x14ac:dyDescent="0.25">
      <c r="A185" s="1">
        <f>A182</f>
        <v>0</v>
      </c>
      <c r="B185" s="76" t="s">
        <v>37</v>
      </c>
      <c r="C185" s="77"/>
      <c r="D185" s="23"/>
      <c r="E185" s="121"/>
      <c r="F185" s="122"/>
      <c r="G185" s="11" t="s">
        <v>20</v>
      </c>
      <c r="H185" s="12"/>
      <c r="I185" s="13"/>
      <c r="J185" s="14" t="str">
        <f t="shared" ref="J185:J192" si="6">IF(AND(H185&lt;&gt;"",I185&lt;&gt;""),H185*I185,"")</f>
        <v/>
      </c>
      <c r="K185" s="14" t="str">
        <f t="shared" ref="K185:K192" si="7">IF(J185&lt;&gt;"",J185*1.2,"")</f>
        <v/>
      </c>
    </row>
    <row r="186" spans="1:11" customFormat="1" ht="25.5" hidden="1" customHeight="1" x14ac:dyDescent="0.25">
      <c r="A186" s="1">
        <f>A182</f>
        <v>0</v>
      </c>
      <c r="B186" s="78"/>
      <c r="C186" s="79"/>
      <c r="D186" s="24"/>
      <c r="E186" s="123"/>
      <c r="F186" s="124"/>
      <c r="G186" s="15" t="s">
        <v>20</v>
      </c>
      <c r="H186" s="16"/>
      <c r="I186" s="17"/>
      <c r="J186" s="18" t="str">
        <f t="shared" si="6"/>
        <v/>
      </c>
      <c r="K186" s="18" t="str">
        <f t="shared" si="7"/>
        <v/>
      </c>
    </row>
    <row r="187" spans="1:11" customFormat="1" ht="25.5" hidden="1" customHeight="1" thickBot="1" x14ac:dyDescent="0.3">
      <c r="A187" s="1">
        <f>A182</f>
        <v>0</v>
      </c>
      <c r="B187" s="80"/>
      <c r="C187" s="81"/>
      <c r="D187" s="25"/>
      <c r="E187" s="125"/>
      <c r="F187" s="126"/>
      <c r="G187" s="19" t="s">
        <v>20</v>
      </c>
      <c r="H187" s="20"/>
      <c r="I187" s="21"/>
      <c r="J187" s="22" t="str">
        <f t="shared" si="6"/>
        <v/>
      </c>
      <c r="K187" s="22" t="str">
        <f t="shared" si="7"/>
        <v/>
      </c>
    </row>
    <row r="188" spans="1:11" customFormat="1" ht="25.5" hidden="1" customHeight="1" x14ac:dyDescent="0.25">
      <c r="A188" s="1">
        <f>A182</f>
        <v>0</v>
      </c>
      <c r="B188" s="76" t="s">
        <v>21</v>
      </c>
      <c r="C188" s="77"/>
      <c r="D188" s="23"/>
      <c r="E188" s="121"/>
      <c r="F188" s="122"/>
      <c r="G188" s="11" t="s">
        <v>20</v>
      </c>
      <c r="H188" s="12"/>
      <c r="I188" s="13"/>
      <c r="J188" s="14" t="str">
        <f t="shared" si="6"/>
        <v/>
      </c>
      <c r="K188" s="14" t="str">
        <f t="shared" si="7"/>
        <v/>
      </c>
    </row>
    <row r="189" spans="1:11" customFormat="1" ht="25.5" hidden="1" customHeight="1" x14ac:dyDescent="0.25">
      <c r="A189" s="1">
        <f>A182</f>
        <v>0</v>
      </c>
      <c r="B189" s="78"/>
      <c r="C189" s="79"/>
      <c r="D189" s="24"/>
      <c r="E189" s="123"/>
      <c r="F189" s="124"/>
      <c r="G189" s="15" t="s">
        <v>20</v>
      </c>
      <c r="H189" s="16"/>
      <c r="I189" s="17"/>
      <c r="J189" s="18" t="str">
        <f t="shared" si="6"/>
        <v/>
      </c>
      <c r="K189" s="18" t="str">
        <f t="shared" si="7"/>
        <v/>
      </c>
    </row>
    <row r="190" spans="1:11" customFormat="1" ht="25.5" hidden="1" customHeight="1" thickBot="1" x14ac:dyDescent="0.3">
      <c r="A190" s="1">
        <f>A182</f>
        <v>0</v>
      </c>
      <c r="B190" s="80"/>
      <c r="C190" s="81"/>
      <c r="D190" s="25"/>
      <c r="E190" s="125"/>
      <c r="F190" s="126"/>
      <c r="G190" s="19" t="s">
        <v>20</v>
      </c>
      <c r="H190" s="20"/>
      <c r="I190" s="21"/>
      <c r="J190" s="22" t="str">
        <f t="shared" si="6"/>
        <v/>
      </c>
      <c r="K190" s="22" t="str">
        <f t="shared" si="7"/>
        <v/>
      </c>
    </row>
    <row r="191" spans="1:11" customFormat="1" ht="25.5" hidden="1" customHeight="1" x14ac:dyDescent="0.25">
      <c r="A191" s="1">
        <f>A182</f>
        <v>0</v>
      </c>
      <c r="B191" s="76" t="s">
        <v>22</v>
      </c>
      <c r="C191" s="77"/>
      <c r="D191" s="23" t="s">
        <v>23</v>
      </c>
      <c r="E191" s="127" t="s">
        <v>24</v>
      </c>
      <c r="F191" s="128"/>
      <c r="G191" s="11" t="s">
        <v>24</v>
      </c>
      <c r="H191" s="12"/>
      <c r="I191" s="13">
        <v>1</v>
      </c>
      <c r="J191" s="14" t="str">
        <f t="shared" si="6"/>
        <v/>
      </c>
      <c r="K191" s="14" t="str">
        <f t="shared" si="7"/>
        <v/>
      </c>
    </row>
    <row r="192" spans="1:11" customFormat="1" ht="25.5" hidden="1" customHeight="1" thickBot="1" x14ac:dyDescent="0.3">
      <c r="A192" s="1">
        <f>A182</f>
        <v>0</v>
      </c>
      <c r="B192" s="80"/>
      <c r="C192" s="81"/>
      <c r="D192" s="25" t="s">
        <v>25</v>
      </c>
      <c r="E192" s="129" t="s">
        <v>24</v>
      </c>
      <c r="F192" s="130"/>
      <c r="G192" s="19" t="s">
        <v>24</v>
      </c>
      <c r="H192" s="20"/>
      <c r="I192" s="21">
        <v>1</v>
      </c>
      <c r="J192" s="22" t="str">
        <f t="shared" si="6"/>
        <v/>
      </c>
      <c r="K192" s="22" t="str">
        <f t="shared" si="7"/>
        <v/>
      </c>
    </row>
    <row r="193" spans="1:13" customFormat="1" ht="25.5" hidden="1" customHeight="1" thickBot="1" x14ac:dyDescent="0.3">
      <c r="A193" s="1">
        <f>A182</f>
        <v>0</v>
      </c>
      <c r="B193" s="26"/>
      <c r="C193" s="27"/>
      <c r="D193" s="27"/>
      <c r="E193" s="27"/>
      <c r="F193" s="27"/>
      <c r="G193" s="27"/>
      <c r="H193" s="28"/>
      <c r="I193" s="28" t="s">
        <v>26</v>
      </c>
      <c r="J193" s="29" t="str">
        <f>IF(SUM(J185:J192)&gt;0,SUM(J185:J192),"")</f>
        <v/>
      </c>
      <c r="K193" s="29" t="str">
        <f>IF(SUM(K185:K192)&gt;0,SUM(K185:K192),"")</f>
        <v/>
      </c>
    </row>
    <row r="194" spans="1:13" customFormat="1" hidden="1" x14ac:dyDescent="0.25">
      <c r="A194" s="1">
        <f>A182</f>
        <v>0</v>
      </c>
      <c r="B194" s="30" t="s">
        <v>27</v>
      </c>
    </row>
    <row r="195" spans="1:13" customFormat="1" hidden="1" x14ac:dyDescent="0.25">
      <c r="A195" s="1">
        <f>A182</f>
        <v>0</v>
      </c>
      <c r="B195" s="6"/>
    </row>
    <row r="196" spans="1:13" customFormat="1" hidden="1" x14ac:dyDescent="0.25">
      <c r="A196" s="1">
        <f>A182</f>
        <v>0</v>
      </c>
      <c r="B196" s="6"/>
    </row>
    <row r="197" spans="1:13" customFormat="1" hidden="1" x14ac:dyDescent="0.25">
      <c r="A197" s="1">
        <f>A182*IF(COUNTA([1]summary!$H$72:$H$81)=0,1,0)</f>
        <v>0</v>
      </c>
      <c r="B197" s="6"/>
      <c r="C197" s="68" t="s">
        <v>28</v>
      </c>
      <c r="D197" s="69"/>
      <c r="E197" s="69"/>
      <c r="F197" s="69"/>
      <c r="G197" s="69"/>
      <c r="H197" s="69"/>
      <c r="I197" s="69"/>
      <c r="J197" s="70"/>
    </row>
    <row r="198" spans="1:13" customFormat="1" hidden="1" x14ac:dyDescent="0.25">
      <c r="A198" s="1">
        <f>A197</f>
        <v>0</v>
      </c>
      <c r="B198" s="6"/>
      <c r="C198" s="71"/>
      <c r="D198" s="72"/>
      <c r="E198" s="72"/>
      <c r="F198" s="72"/>
      <c r="G198" s="72"/>
      <c r="H198" s="72"/>
      <c r="I198" s="72"/>
      <c r="J198" s="73"/>
    </row>
    <row r="199" spans="1:13" customFormat="1" hidden="1" x14ac:dyDescent="0.25">
      <c r="A199" s="1">
        <f>A197</f>
        <v>0</v>
      </c>
      <c r="B199" s="6"/>
    </row>
    <row r="200" spans="1:13" customFormat="1" hidden="1" x14ac:dyDescent="0.25">
      <c r="A200" s="1">
        <f>A197</f>
        <v>0</v>
      </c>
      <c r="B200" s="6"/>
    </row>
    <row r="201" spans="1:13" customFormat="1" hidden="1" x14ac:dyDescent="0.25">
      <c r="A201" s="1">
        <f>A182*IF([1]summary!$F$12='Príloha č. 2'!M201,1,0)</f>
        <v>0</v>
      </c>
      <c r="B201" s="74" t="s">
        <v>29</v>
      </c>
      <c r="C201" s="74"/>
      <c r="D201" s="74"/>
      <c r="E201" s="74"/>
      <c r="F201" s="74"/>
      <c r="G201" s="74"/>
      <c r="H201" s="74"/>
      <c r="I201" s="74"/>
      <c r="J201" s="74"/>
      <c r="K201" s="74"/>
      <c r="M201" s="4" t="s">
        <v>30</v>
      </c>
    </row>
    <row r="202" spans="1:13" customFormat="1" hidden="1" x14ac:dyDescent="0.25">
      <c r="A202" s="1">
        <f>A201</f>
        <v>0</v>
      </c>
      <c r="B202" s="6"/>
    </row>
    <row r="203" spans="1:13" customFormat="1" ht="15" hidden="1" customHeight="1" x14ac:dyDescent="0.25">
      <c r="A203" s="1">
        <f>A201</f>
        <v>0</v>
      </c>
      <c r="B203" s="75" t="s">
        <v>31</v>
      </c>
      <c r="C203" s="75"/>
      <c r="D203" s="75"/>
      <c r="E203" s="75"/>
      <c r="F203" s="75"/>
      <c r="G203" s="75"/>
      <c r="H203" s="75"/>
      <c r="I203" s="75"/>
      <c r="J203" s="75"/>
      <c r="K203" s="75"/>
    </row>
    <row r="204" spans="1:13" customFormat="1" hidden="1" x14ac:dyDescent="0.25">
      <c r="A204" s="1">
        <f>A201</f>
        <v>0</v>
      </c>
      <c r="B204" s="75"/>
      <c r="C204" s="75"/>
      <c r="D204" s="75"/>
      <c r="E204" s="75"/>
      <c r="F204" s="75"/>
      <c r="G204" s="75"/>
      <c r="H204" s="75"/>
      <c r="I204" s="75"/>
      <c r="J204" s="75"/>
      <c r="K204" s="75"/>
    </row>
    <row r="205" spans="1:13" customFormat="1" hidden="1" x14ac:dyDescent="0.25">
      <c r="A205" s="1">
        <f>A201</f>
        <v>0</v>
      </c>
      <c r="B205" s="6"/>
    </row>
    <row r="206" spans="1:13" customFormat="1" hidden="1" x14ac:dyDescent="0.25">
      <c r="A206" s="1">
        <f>A207</f>
        <v>0</v>
      </c>
      <c r="B206" s="6"/>
    </row>
    <row r="207" spans="1:13" customFormat="1" hidden="1" x14ac:dyDescent="0.25">
      <c r="A207" s="1">
        <f>A182*IF(COUNTA([1]summary!$H$72:$H$81)=0,IF([1]summary!$G$20="všetky predmety spolu",0,1),IF([1]summary!$E$58="cenové ponuky komplexne",0,1))</f>
        <v>0</v>
      </c>
      <c r="B207" s="6"/>
      <c r="C207" s="31" t="s">
        <v>32</v>
      </c>
      <c r="D207" s="32"/>
    </row>
    <row r="208" spans="1:13" s="33" customFormat="1" hidden="1" x14ac:dyDescent="0.25">
      <c r="A208" s="1">
        <f>A207</f>
        <v>0</v>
      </c>
      <c r="C208" s="31"/>
    </row>
    <row r="209" spans="1:13" s="33" customFormat="1" ht="15" hidden="1" customHeight="1" x14ac:dyDescent="0.25">
      <c r="A209" s="1">
        <f>A207</f>
        <v>0</v>
      </c>
      <c r="C209" s="31" t="s">
        <v>33</v>
      </c>
      <c r="D209" s="32"/>
      <c r="G209" s="34"/>
      <c r="H209" s="34"/>
      <c r="I209" s="34"/>
      <c r="J209" s="34"/>
      <c r="K209" s="34"/>
    </row>
    <row r="210" spans="1:13" s="33" customFormat="1" hidden="1" x14ac:dyDescent="0.25">
      <c r="A210" s="1">
        <f>A207</f>
        <v>0</v>
      </c>
      <c r="F210" s="35"/>
      <c r="G210" s="66" t="str">
        <f>"podpis a pečiatka "&amp;IF(COUNTA([1]summary!$H$72:$H$81)=0,"navrhovateľa","dodávateľa")</f>
        <v>podpis a pečiatka navrhovateľa</v>
      </c>
      <c r="H210" s="66"/>
      <c r="I210" s="66"/>
      <c r="J210" s="66"/>
      <c r="K210" s="66"/>
    </row>
    <row r="211" spans="1:13" s="33" customFormat="1" hidden="1" x14ac:dyDescent="0.25">
      <c r="A211" s="1">
        <f>A207</f>
        <v>0</v>
      </c>
      <c r="F211" s="35"/>
      <c r="G211" s="36"/>
      <c r="H211" s="36"/>
      <c r="I211" s="36"/>
      <c r="J211" s="36"/>
      <c r="K211" s="36"/>
    </row>
    <row r="212" spans="1:13" customFormat="1" ht="15" hidden="1" customHeight="1" x14ac:dyDescent="0.25">
      <c r="A212" s="1">
        <f>A207*IF(COUNTA([1]summary!$H$72:$H$81)=0,1,0)</f>
        <v>0</v>
      </c>
      <c r="B212" s="67" t="s">
        <v>34</v>
      </c>
      <c r="C212" s="67"/>
      <c r="D212" s="67"/>
      <c r="E212" s="67"/>
      <c r="F212" s="67"/>
      <c r="G212" s="67"/>
      <c r="H212" s="67"/>
      <c r="I212" s="67"/>
      <c r="J212" s="67"/>
      <c r="K212" s="67"/>
      <c r="L212" s="37"/>
    </row>
    <row r="213" spans="1:13" customFormat="1" hidden="1" x14ac:dyDescent="0.25">
      <c r="A213" s="1">
        <f>A212</f>
        <v>0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37"/>
    </row>
    <row r="214" spans="1:13" customFormat="1" ht="15" hidden="1" customHeight="1" x14ac:dyDescent="0.25">
      <c r="A214" s="1">
        <f>A207*IF(A212=1,0,1)</f>
        <v>0</v>
      </c>
      <c r="B214" s="67" t="s">
        <v>35</v>
      </c>
      <c r="C214" s="67"/>
      <c r="D214" s="67"/>
      <c r="E214" s="67"/>
      <c r="F214" s="67"/>
      <c r="G214" s="67"/>
      <c r="H214" s="67"/>
      <c r="I214" s="67"/>
      <c r="J214" s="67"/>
      <c r="K214" s="67"/>
      <c r="L214" s="37"/>
    </row>
    <row r="215" spans="1:13" customFormat="1" hidden="1" x14ac:dyDescent="0.25">
      <c r="A215" s="1">
        <f>A214</f>
        <v>0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37"/>
    </row>
    <row r="216" spans="1:13" s="1" customFormat="1" ht="21" hidden="1" x14ac:dyDescent="0.25">
      <c r="A216" s="1">
        <f>A238*A207</f>
        <v>0</v>
      </c>
      <c r="B216" s="2"/>
      <c r="C216" s="3"/>
      <c r="D216" s="3"/>
      <c r="E216" s="3"/>
      <c r="F216" s="3"/>
      <c r="G216" s="3"/>
      <c r="H216" s="3"/>
      <c r="I216" s="3"/>
      <c r="J216" s="111" t="str">
        <f>IF(COUNTA([1]summary!$H$72:$H$81)=0,'[1]Výzva na prieskum trhu'!$C$139,'[1]Výzva na predloženie CP'!$B$324)</f>
        <v xml:space="preserve">Príloha č. 2: </v>
      </c>
      <c r="K216" s="111"/>
    </row>
    <row r="217" spans="1:13" s="1" customFormat="1" ht="23.25" hidden="1" x14ac:dyDescent="0.25">
      <c r="A217" s="1">
        <f>A238*A207</f>
        <v>0</v>
      </c>
      <c r="B217" s="112" t="str">
        <f>IF(COUNTA([1]summary!$H$72:$H$81)=0,'[1]Výzva na prieskum trhu'!$B$2,'[1]Výzva na predloženie CP'!$B$2)</f>
        <v>Výzva na predloženie ponúk - prieskum trhu</v>
      </c>
      <c r="C217" s="112"/>
      <c r="D217" s="112"/>
      <c r="E217" s="112"/>
      <c r="F217" s="112"/>
      <c r="G217" s="112"/>
      <c r="H217" s="112"/>
      <c r="I217" s="112"/>
      <c r="J217" s="112"/>
      <c r="K217" s="112"/>
      <c r="M217" s="4"/>
    </row>
    <row r="218" spans="1:13" s="1" customFormat="1" hidden="1" x14ac:dyDescent="0.25">
      <c r="A218" s="1">
        <f>A238*A207</f>
        <v>0</v>
      </c>
      <c r="B218" s="5"/>
      <c r="C218" s="5"/>
      <c r="D218" s="5"/>
      <c r="E218" s="5"/>
      <c r="F218" s="5"/>
      <c r="G218" s="5"/>
      <c r="H218" s="5"/>
      <c r="I218" s="5"/>
      <c r="J218" s="5"/>
      <c r="K218" s="5"/>
      <c r="M218" s="4"/>
    </row>
    <row r="219" spans="1:13" s="1" customFormat="1" ht="23.25" hidden="1" x14ac:dyDescent="0.25">
      <c r="A219" s="1">
        <f>A238*A207</f>
        <v>0</v>
      </c>
      <c r="B219" s="112" t="str">
        <f>IF(COUNTA([1]summary!$H$72:$H$81)=0,'[1]Výzva na prieskum trhu'!$E$139,'[1]Výzva na predloženie CP'!$E$324)</f>
        <v>Cenová ponuka</v>
      </c>
      <c r="C219" s="112"/>
      <c r="D219" s="112"/>
      <c r="E219" s="112"/>
      <c r="F219" s="112"/>
      <c r="G219" s="112"/>
      <c r="H219" s="112"/>
      <c r="I219" s="112"/>
      <c r="J219" s="112"/>
      <c r="K219" s="112"/>
      <c r="M219" s="4"/>
    </row>
    <row r="220" spans="1:13" customFormat="1" hidden="1" x14ac:dyDescent="0.25">
      <c r="A220" s="1">
        <f>A238*A207</f>
        <v>0</v>
      </c>
      <c r="B220" s="6"/>
    </row>
    <row r="221" spans="1:13" customFormat="1" ht="15" hidden="1" customHeight="1" x14ac:dyDescent="0.25">
      <c r="A221" s="1">
        <f>A238*A207</f>
        <v>0</v>
      </c>
      <c r="B221" s="75" t="s">
        <v>1</v>
      </c>
      <c r="C221" s="75"/>
      <c r="D221" s="75"/>
      <c r="E221" s="75"/>
      <c r="F221" s="75"/>
      <c r="G221" s="75"/>
      <c r="H221" s="75"/>
      <c r="I221" s="75"/>
      <c r="J221" s="75"/>
      <c r="K221" s="75"/>
    </row>
    <row r="222" spans="1:13" customFormat="1" hidden="1" x14ac:dyDescent="0.25">
      <c r="A222" s="1">
        <f>A238*A207</f>
        <v>0</v>
      </c>
      <c r="B222" s="75"/>
      <c r="C222" s="75"/>
      <c r="D222" s="75"/>
      <c r="E222" s="75"/>
      <c r="F222" s="75"/>
      <c r="G222" s="75"/>
      <c r="H222" s="75"/>
      <c r="I222" s="75"/>
      <c r="J222" s="75"/>
      <c r="K222" s="75"/>
    </row>
    <row r="223" spans="1:13" customFormat="1" hidden="1" x14ac:dyDescent="0.25">
      <c r="A223" s="1">
        <f>A238*A207</f>
        <v>0</v>
      </c>
      <c r="B223" s="75"/>
      <c r="C223" s="75"/>
      <c r="D223" s="75"/>
      <c r="E223" s="75"/>
      <c r="F223" s="75"/>
      <c r="G223" s="75"/>
      <c r="H223" s="75"/>
      <c r="I223" s="75"/>
      <c r="J223" s="75"/>
      <c r="K223" s="75"/>
    </row>
    <row r="224" spans="1:13" customFormat="1" hidden="1" x14ac:dyDescent="0.25">
      <c r="A224" s="1">
        <f>A238*A207</f>
        <v>0</v>
      </c>
      <c r="B224" s="6"/>
    </row>
    <row r="225" spans="1:11" s="1" customFormat="1" ht="19.5" hidden="1" customHeight="1" thickBot="1" x14ac:dyDescent="0.3">
      <c r="A225" s="1">
        <f>A238*A207</f>
        <v>0</v>
      </c>
      <c r="C225" s="143" t="str">
        <f>"Identifikačné údaje "&amp;IF(OR([1]summary!$K$41="",[1]summary!$K$41&gt;=[1]summary!$K$39),"navrhovateľa:","dodávateľa:")</f>
        <v>Identifikačné údaje navrhovateľa:</v>
      </c>
      <c r="D225" s="144"/>
      <c r="E225" s="144"/>
      <c r="F225" s="144"/>
      <c r="G225" s="145"/>
    </row>
    <row r="226" spans="1:11" s="1" customFormat="1" ht="19.5" hidden="1" customHeight="1" x14ac:dyDescent="0.25">
      <c r="A226" s="1">
        <f>A238*A207</f>
        <v>0</v>
      </c>
      <c r="C226" s="146" t="s">
        <v>2</v>
      </c>
      <c r="D226" s="147"/>
      <c r="E226" s="148"/>
      <c r="F226" s="149"/>
      <c r="G226" s="150"/>
    </row>
    <row r="227" spans="1:11" s="1" customFormat="1" ht="39" hidden="1" customHeight="1" x14ac:dyDescent="0.25">
      <c r="A227" s="1">
        <f>A238*A207</f>
        <v>0</v>
      </c>
      <c r="C227" s="141" t="s">
        <v>3</v>
      </c>
      <c r="D227" s="142"/>
      <c r="E227" s="133"/>
      <c r="F227" s="134"/>
      <c r="G227" s="135"/>
    </row>
    <row r="228" spans="1:11" s="1" customFormat="1" ht="19.5" hidden="1" customHeight="1" x14ac:dyDescent="0.25">
      <c r="A228" s="1">
        <f>A238*A207</f>
        <v>0</v>
      </c>
      <c r="C228" s="131" t="s">
        <v>4</v>
      </c>
      <c r="D228" s="132"/>
      <c r="E228" s="133"/>
      <c r="F228" s="134"/>
      <c r="G228" s="135"/>
    </row>
    <row r="229" spans="1:11" s="1" customFormat="1" ht="19.5" hidden="1" customHeight="1" x14ac:dyDescent="0.25">
      <c r="A229" s="1">
        <f>A238*A207</f>
        <v>0</v>
      </c>
      <c r="C229" s="131" t="s">
        <v>5</v>
      </c>
      <c r="D229" s="132"/>
      <c r="E229" s="133"/>
      <c r="F229" s="134"/>
      <c r="G229" s="135"/>
    </row>
    <row r="230" spans="1:11" s="1" customFormat="1" ht="19.5" hidden="1" customHeight="1" x14ac:dyDescent="0.25">
      <c r="A230" s="1">
        <f>A238*A207</f>
        <v>0</v>
      </c>
      <c r="C230" s="131" t="s">
        <v>6</v>
      </c>
      <c r="D230" s="132"/>
      <c r="E230" s="133"/>
      <c r="F230" s="134"/>
      <c r="G230" s="135"/>
    </row>
    <row r="231" spans="1:11" s="1" customFormat="1" ht="19.5" hidden="1" customHeight="1" x14ac:dyDescent="0.25">
      <c r="A231" s="1">
        <f>A238*A207</f>
        <v>0</v>
      </c>
      <c r="C231" s="131" t="s">
        <v>7</v>
      </c>
      <c r="D231" s="132"/>
      <c r="E231" s="133"/>
      <c r="F231" s="134"/>
      <c r="G231" s="135"/>
    </row>
    <row r="232" spans="1:11" s="1" customFormat="1" ht="19.5" hidden="1" customHeight="1" x14ac:dyDescent="0.25">
      <c r="A232" s="1">
        <f>A238*A207</f>
        <v>0</v>
      </c>
      <c r="C232" s="131" t="s">
        <v>8</v>
      </c>
      <c r="D232" s="132"/>
      <c r="E232" s="133"/>
      <c r="F232" s="134"/>
      <c r="G232" s="135"/>
    </row>
    <row r="233" spans="1:11" s="1" customFormat="1" ht="19.5" hidden="1" customHeight="1" x14ac:dyDescent="0.25">
      <c r="A233" s="1">
        <f>A238*A207</f>
        <v>0</v>
      </c>
      <c r="C233" s="131" t="s">
        <v>9</v>
      </c>
      <c r="D233" s="132"/>
      <c r="E233" s="133"/>
      <c r="F233" s="134"/>
      <c r="G233" s="135"/>
    </row>
    <row r="234" spans="1:11" s="1" customFormat="1" ht="19.5" hidden="1" customHeight="1" x14ac:dyDescent="0.25">
      <c r="A234" s="1">
        <f>A238*A207</f>
        <v>0</v>
      </c>
      <c r="C234" s="131" t="s">
        <v>10</v>
      </c>
      <c r="D234" s="132"/>
      <c r="E234" s="133"/>
      <c r="F234" s="134"/>
      <c r="G234" s="135"/>
    </row>
    <row r="235" spans="1:11" s="1" customFormat="1" ht="19.5" hidden="1" customHeight="1" thickBot="1" x14ac:dyDescent="0.3">
      <c r="A235" s="1">
        <f>A238*A207</f>
        <v>0</v>
      </c>
      <c r="C235" s="136" t="s">
        <v>11</v>
      </c>
      <c r="D235" s="137"/>
      <c r="E235" s="138"/>
      <c r="F235" s="139"/>
      <c r="G235" s="140"/>
    </row>
    <row r="236" spans="1:11" customFormat="1" hidden="1" x14ac:dyDescent="0.25">
      <c r="A236" s="1">
        <f>A238*A207</f>
        <v>0</v>
      </c>
      <c r="B236" s="6"/>
    </row>
    <row r="237" spans="1:11" customFormat="1" hidden="1" x14ac:dyDescent="0.25">
      <c r="A237" s="1">
        <f>A238*A207</f>
        <v>0</v>
      </c>
      <c r="B237" s="6"/>
    </row>
    <row r="238" spans="1:11" customFormat="1" hidden="1" x14ac:dyDescent="0.25">
      <c r="A238">
        <f>IF(D238&lt;&gt;"",1,0)</f>
        <v>0</v>
      </c>
      <c r="B238" s="92" t="s">
        <v>12</v>
      </c>
      <c r="C238" s="92"/>
      <c r="D238" s="93" t="str">
        <f>IF([1]summary!$B$41&lt;&gt;"",[1]summary!$B$41,"")</f>
        <v/>
      </c>
      <c r="E238" s="93"/>
      <c r="F238" s="93"/>
      <c r="G238" s="93"/>
      <c r="H238" s="93"/>
      <c r="I238" s="93"/>
      <c r="J238" s="93"/>
      <c r="K238" s="7"/>
    </row>
    <row r="239" spans="1:11" customFormat="1" hidden="1" x14ac:dyDescent="0.25">
      <c r="A239" s="1">
        <f>A238</f>
        <v>0</v>
      </c>
      <c r="B239" s="6"/>
    </row>
    <row r="240" spans="1:11" customFormat="1" ht="54.95" hidden="1" customHeight="1" thickBot="1" x14ac:dyDescent="0.3">
      <c r="A240" s="1">
        <f>A238</f>
        <v>0</v>
      </c>
      <c r="B240" s="94" t="s">
        <v>13</v>
      </c>
      <c r="C240" s="95"/>
      <c r="D240" s="96"/>
      <c r="E240" s="97" t="s">
        <v>36</v>
      </c>
      <c r="F240" s="98"/>
      <c r="G240" s="8" t="s">
        <v>14</v>
      </c>
      <c r="H240" s="9" t="s">
        <v>15</v>
      </c>
      <c r="I240" s="8" t="s">
        <v>16</v>
      </c>
      <c r="J240" s="10" t="s">
        <v>17</v>
      </c>
      <c r="K240" s="10" t="s">
        <v>18</v>
      </c>
    </row>
    <row r="241" spans="1:11" customFormat="1" ht="25.5" hidden="1" customHeight="1" x14ac:dyDescent="0.25">
      <c r="A241" s="1">
        <f>A238</f>
        <v>0</v>
      </c>
      <c r="B241" s="76" t="s">
        <v>37</v>
      </c>
      <c r="C241" s="77"/>
      <c r="D241" s="23"/>
      <c r="E241" s="121"/>
      <c r="F241" s="122"/>
      <c r="G241" s="11" t="s">
        <v>20</v>
      </c>
      <c r="H241" s="12"/>
      <c r="I241" s="13"/>
      <c r="J241" s="14" t="str">
        <f t="shared" ref="J241:J248" si="8">IF(AND(H241&lt;&gt;"",I241&lt;&gt;""),H241*I241,"")</f>
        <v/>
      </c>
      <c r="K241" s="14" t="str">
        <f t="shared" ref="K241:K248" si="9">IF(J241&lt;&gt;"",J241*1.2,"")</f>
        <v/>
      </c>
    </row>
    <row r="242" spans="1:11" customFormat="1" ht="25.5" hidden="1" customHeight="1" x14ac:dyDescent="0.25">
      <c r="A242" s="1">
        <f>A238</f>
        <v>0</v>
      </c>
      <c r="B242" s="78"/>
      <c r="C242" s="79"/>
      <c r="D242" s="24"/>
      <c r="E242" s="123"/>
      <c r="F242" s="124"/>
      <c r="G242" s="15" t="s">
        <v>20</v>
      </c>
      <c r="H242" s="16"/>
      <c r="I242" s="17"/>
      <c r="J242" s="18" t="str">
        <f t="shared" si="8"/>
        <v/>
      </c>
      <c r="K242" s="18" t="str">
        <f t="shared" si="9"/>
        <v/>
      </c>
    </row>
    <row r="243" spans="1:11" customFormat="1" ht="25.5" hidden="1" customHeight="1" thickBot="1" x14ac:dyDescent="0.3">
      <c r="A243" s="1">
        <f>A238</f>
        <v>0</v>
      </c>
      <c r="B243" s="80"/>
      <c r="C243" s="81"/>
      <c r="D243" s="25"/>
      <c r="E243" s="125"/>
      <c r="F243" s="126"/>
      <c r="G243" s="19" t="s">
        <v>20</v>
      </c>
      <c r="H243" s="20"/>
      <c r="I243" s="21"/>
      <c r="J243" s="22" t="str">
        <f t="shared" si="8"/>
        <v/>
      </c>
      <c r="K243" s="22" t="str">
        <f t="shared" si="9"/>
        <v/>
      </c>
    </row>
    <row r="244" spans="1:11" customFormat="1" ht="25.5" hidden="1" customHeight="1" x14ac:dyDescent="0.25">
      <c r="A244" s="1">
        <f>A238</f>
        <v>0</v>
      </c>
      <c r="B244" s="76" t="s">
        <v>21</v>
      </c>
      <c r="C244" s="77"/>
      <c r="D244" s="23"/>
      <c r="E244" s="121"/>
      <c r="F244" s="122"/>
      <c r="G244" s="11" t="s">
        <v>20</v>
      </c>
      <c r="H244" s="12"/>
      <c r="I244" s="13"/>
      <c r="J244" s="14" t="str">
        <f t="shared" si="8"/>
        <v/>
      </c>
      <c r="K244" s="14" t="str">
        <f t="shared" si="9"/>
        <v/>
      </c>
    </row>
    <row r="245" spans="1:11" customFormat="1" ht="25.5" hidden="1" customHeight="1" x14ac:dyDescent="0.25">
      <c r="A245" s="1">
        <f>A238</f>
        <v>0</v>
      </c>
      <c r="B245" s="78"/>
      <c r="C245" s="79"/>
      <c r="D245" s="24"/>
      <c r="E245" s="123"/>
      <c r="F245" s="124"/>
      <c r="G245" s="15" t="s">
        <v>20</v>
      </c>
      <c r="H245" s="16"/>
      <c r="I245" s="17"/>
      <c r="J245" s="18" t="str">
        <f t="shared" si="8"/>
        <v/>
      </c>
      <c r="K245" s="18" t="str">
        <f t="shared" si="9"/>
        <v/>
      </c>
    </row>
    <row r="246" spans="1:11" customFormat="1" ht="25.5" hidden="1" customHeight="1" thickBot="1" x14ac:dyDescent="0.3">
      <c r="A246" s="1">
        <f>A238</f>
        <v>0</v>
      </c>
      <c r="B246" s="80"/>
      <c r="C246" s="81"/>
      <c r="D246" s="25"/>
      <c r="E246" s="125"/>
      <c r="F246" s="126"/>
      <c r="G246" s="19" t="s">
        <v>20</v>
      </c>
      <c r="H246" s="20"/>
      <c r="I246" s="21"/>
      <c r="J246" s="22" t="str">
        <f t="shared" si="8"/>
        <v/>
      </c>
      <c r="K246" s="22" t="str">
        <f t="shared" si="9"/>
        <v/>
      </c>
    </row>
    <row r="247" spans="1:11" customFormat="1" ht="25.5" hidden="1" customHeight="1" x14ac:dyDescent="0.25">
      <c r="A247" s="1">
        <f>A238</f>
        <v>0</v>
      </c>
      <c r="B247" s="76" t="s">
        <v>22</v>
      </c>
      <c r="C247" s="77"/>
      <c r="D247" s="23" t="s">
        <v>23</v>
      </c>
      <c r="E247" s="127" t="s">
        <v>24</v>
      </c>
      <c r="F247" s="128"/>
      <c r="G247" s="11" t="s">
        <v>24</v>
      </c>
      <c r="H247" s="12"/>
      <c r="I247" s="13">
        <v>1</v>
      </c>
      <c r="J247" s="14" t="str">
        <f t="shared" si="8"/>
        <v/>
      </c>
      <c r="K247" s="14" t="str">
        <f t="shared" si="9"/>
        <v/>
      </c>
    </row>
    <row r="248" spans="1:11" customFormat="1" ht="25.5" hidden="1" customHeight="1" thickBot="1" x14ac:dyDescent="0.3">
      <c r="A248" s="1">
        <f>A238</f>
        <v>0</v>
      </c>
      <c r="B248" s="80"/>
      <c r="C248" s="81"/>
      <c r="D248" s="25" t="s">
        <v>25</v>
      </c>
      <c r="E248" s="129" t="s">
        <v>24</v>
      </c>
      <c r="F248" s="130"/>
      <c r="G248" s="19" t="s">
        <v>24</v>
      </c>
      <c r="H248" s="20"/>
      <c r="I248" s="21">
        <v>1</v>
      </c>
      <c r="J248" s="22" t="str">
        <f t="shared" si="8"/>
        <v/>
      </c>
      <c r="K248" s="22" t="str">
        <f t="shared" si="9"/>
        <v/>
      </c>
    </row>
    <row r="249" spans="1:11" customFormat="1" ht="25.5" hidden="1" customHeight="1" thickBot="1" x14ac:dyDescent="0.3">
      <c r="A249" s="1">
        <f>A238</f>
        <v>0</v>
      </c>
      <c r="B249" s="26"/>
      <c r="C249" s="27"/>
      <c r="D249" s="27"/>
      <c r="E249" s="27"/>
      <c r="F249" s="27"/>
      <c r="G249" s="27"/>
      <c r="H249" s="28"/>
      <c r="I249" s="28" t="s">
        <v>26</v>
      </c>
      <c r="J249" s="29" t="str">
        <f>IF(SUM(J241:J248)&gt;0,SUM(J241:J248),"")</f>
        <v/>
      </c>
      <c r="K249" s="29" t="str">
        <f>IF(SUM(K241:K248)&gt;0,SUM(K241:K248),"")</f>
        <v/>
      </c>
    </row>
    <row r="250" spans="1:11" customFormat="1" hidden="1" x14ac:dyDescent="0.25">
      <c r="A250" s="1">
        <f>A238</f>
        <v>0</v>
      </c>
      <c r="B250" s="30" t="s">
        <v>27</v>
      </c>
    </row>
    <row r="251" spans="1:11" customFormat="1" hidden="1" x14ac:dyDescent="0.25">
      <c r="A251" s="1">
        <f>A238</f>
        <v>0</v>
      </c>
      <c r="B251" s="6"/>
    </row>
    <row r="252" spans="1:11" customFormat="1" hidden="1" x14ac:dyDescent="0.25">
      <c r="A252" s="1">
        <f>A238</f>
        <v>0</v>
      </c>
      <c r="B252" s="6"/>
    </row>
    <row r="253" spans="1:11" customFormat="1" hidden="1" x14ac:dyDescent="0.25">
      <c r="A253" s="1">
        <f>A238*IF(COUNTA([1]summary!$H$72:$H$81)=0,1,0)</f>
        <v>0</v>
      </c>
      <c r="B253" s="6"/>
      <c r="C253" s="68" t="s">
        <v>28</v>
      </c>
      <c r="D253" s="69"/>
      <c r="E253" s="69"/>
      <c r="F253" s="69"/>
      <c r="G253" s="69"/>
      <c r="H253" s="69"/>
      <c r="I253" s="69"/>
      <c r="J253" s="70"/>
    </row>
    <row r="254" spans="1:11" customFormat="1" hidden="1" x14ac:dyDescent="0.25">
      <c r="A254" s="1">
        <f>A253</f>
        <v>0</v>
      </c>
      <c r="B254" s="6"/>
      <c r="C254" s="71"/>
      <c r="D254" s="72"/>
      <c r="E254" s="72"/>
      <c r="F254" s="72"/>
      <c r="G254" s="72"/>
      <c r="H254" s="72"/>
      <c r="I254" s="72"/>
      <c r="J254" s="73"/>
    </row>
    <row r="255" spans="1:11" customFormat="1" hidden="1" x14ac:dyDescent="0.25">
      <c r="A255" s="1">
        <f>A253</f>
        <v>0</v>
      </c>
      <c r="B255" s="6"/>
    </row>
    <row r="256" spans="1:11" customFormat="1" hidden="1" x14ac:dyDescent="0.25">
      <c r="A256" s="1">
        <f>A253</f>
        <v>0</v>
      </c>
      <c r="B256" s="6"/>
    </row>
    <row r="257" spans="1:13" customFormat="1" hidden="1" x14ac:dyDescent="0.25">
      <c r="A257" s="1">
        <f>A238*IF([1]summary!$F$12='Príloha č. 2'!M257,1,0)</f>
        <v>0</v>
      </c>
      <c r="B257" s="74" t="s">
        <v>29</v>
      </c>
      <c r="C257" s="74"/>
      <c r="D257" s="74"/>
      <c r="E257" s="74"/>
      <c r="F257" s="74"/>
      <c r="G257" s="74"/>
      <c r="H257" s="74"/>
      <c r="I257" s="74"/>
      <c r="J257" s="74"/>
      <c r="K257" s="74"/>
      <c r="M257" s="4" t="s">
        <v>30</v>
      </c>
    </row>
    <row r="258" spans="1:13" customFormat="1" hidden="1" x14ac:dyDescent="0.25">
      <c r="A258" s="1">
        <f>A257</f>
        <v>0</v>
      </c>
      <c r="B258" s="6"/>
    </row>
    <row r="259" spans="1:13" customFormat="1" ht="15" hidden="1" customHeight="1" x14ac:dyDescent="0.25">
      <c r="A259" s="1">
        <f>A257</f>
        <v>0</v>
      </c>
      <c r="B259" s="75" t="s">
        <v>31</v>
      </c>
      <c r="C259" s="75"/>
      <c r="D259" s="75"/>
      <c r="E259" s="75"/>
      <c r="F259" s="75"/>
      <c r="G259" s="75"/>
      <c r="H259" s="75"/>
      <c r="I259" s="75"/>
      <c r="J259" s="75"/>
      <c r="K259" s="75"/>
    </row>
    <row r="260" spans="1:13" customFormat="1" hidden="1" x14ac:dyDescent="0.25">
      <c r="A260" s="1">
        <f>A257</f>
        <v>0</v>
      </c>
      <c r="B260" s="75"/>
      <c r="C260" s="75"/>
      <c r="D260" s="75"/>
      <c r="E260" s="75"/>
      <c r="F260" s="75"/>
      <c r="G260" s="75"/>
      <c r="H260" s="75"/>
      <c r="I260" s="75"/>
      <c r="J260" s="75"/>
      <c r="K260" s="75"/>
    </row>
    <row r="261" spans="1:13" customFormat="1" hidden="1" x14ac:dyDescent="0.25">
      <c r="A261" s="1">
        <f>A257</f>
        <v>0</v>
      </c>
      <c r="B261" s="6"/>
    </row>
    <row r="262" spans="1:13" customFormat="1" hidden="1" x14ac:dyDescent="0.25">
      <c r="A262" s="1">
        <f>A263</f>
        <v>0</v>
      </c>
      <c r="B262" s="6"/>
    </row>
    <row r="263" spans="1:13" customFormat="1" hidden="1" x14ac:dyDescent="0.25">
      <c r="A263" s="1">
        <f>A238*IF(COUNTA([1]summary!$H$72:$H$81)=0,IF([1]summary!$G$20="všetky predmety spolu",0,1),IF([1]summary!$E$58="cenové ponuky komplexne",0,1))</f>
        <v>0</v>
      </c>
      <c r="B263" s="6"/>
      <c r="C263" s="31" t="s">
        <v>32</v>
      </c>
      <c r="D263" s="32"/>
    </row>
    <row r="264" spans="1:13" s="33" customFormat="1" hidden="1" x14ac:dyDescent="0.25">
      <c r="A264" s="1">
        <f>A263</f>
        <v>0</v>
      </c>
      <c r="C264" s="31"/>
    </row>
    <row r="265" spans="1:13" s="33" customFormat="1" ht="15" hidden="1" customHeight="1" x14ac:dyDescent="0.25">
      <c r="A265" s="1">
        <f>A263</f>
        <v>0</v>
      </c>
      <c r="C265" s="31" t="s">
        <v>33</v>
      </c>
      <c r="D265" s="32"/>
      <c r="G265" s="34"/>
      <c r="H265" s="34"/>
      <c r="I265" s="34"/>
      <c r="J265" s="34"/>
      <c r="K265" s="34"/>
    </row>
    <row r="266" spans="1:13" s="33" customFormat="1" hidden="1" x14ac:dyDescent="0.25">
      <c r="A266" s="1">
        <f>A263</f>
        <v>0</v>
      </c>
      <c r="F266" s="35"/>
      <c r="G266" s="66" t="str">
        <f>"podpis a pečiatka "&amp;IF(COUNTA([1]summary!$H$72:$H$81)=0,"navrhovateľa","dodávateľa")</f>
        <v>podpis a pečiatka navrhovateľa</v>
      </c>
      <c r="H266" s="66"/>
      <c r="I266" s="66"/>
      <c r="J266" s="66"/>
      <c r="K266" s="66"/>
    </row>
    <row r="267" spans="1:13" s="33" customFormat="1" hidden="1" x14ac:dyDescent="0.25">
      <c r="A267" s="1">
        <f>A263</f>
        <v>0</v>
      </c>
      <c r="F267" s="35"/>
      <c r="G267" s="36"/>
      <c r="H267" s="36"/>
      <c r="I267" s="36"/>
      <c r="J267" s="36"/>
      <c r="K267" s="36"/>
    </row>
    <row r="268" spans="1:13" customFormat="1" ht="15" hidden="1" customHeight="1" x14ac:dyDescent="0.25">
      <c r="A268" s="1">
        <f>A263*IF(COUNTA([1]summary!$H$72:$H$81)=0,1,0)</f>
        <v>0</v>
      </c>
      <c r="B268" s="67" t="s">
        <v>34</v>
      </c>
      <c r="C268" s="67"/>
      <c r="D268" s="67"/>
      <c r="E268" s="67"/>
      <c r="F268" s="67"/>
      <c r="G268" s="67"/>
      <c r="H268" s="67"/>
      <c r="I268" s="67"/>
      <c r="J268" s="67"/>
      <c r="K268" s="67"/>
      <c r="L268" s="37"/>
    </row>
    <row r="269" spans="1:13" customFormat="1" hidden="1" x14ac:dyDescent="0.25">
      <c r="A269" s="1">
        <f>A268</f>
        <v>0</v>
      </c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37"/>
    </row>
    <row r="270" spans="1:13" customFormat="1" ht="15" hidden="1" customHeight="1" x14ac:dyDescent="0.25">
      <c r="A270" s="1">
        <f>A263*IF(A268=1,0,1)</f>
        <v>0</v>
      </c>
      <c r="B270" s="67" t="s">
        <v>35</v>
      </c>
      <c r="C270" s="67"/>
      <c r="D270" s="67"/>
      <c r="E270" s="67"/>
      <c r="F270" s="67"/>
      <c r="G270" s="67"/>
      <c r="H270" s="67"/>
      <c r="I270" s="67"/>
      <c r="J270" s="67"/>
      <c r="K270" s="67"/>
      <c r="L270" s="37"/>
    </row>
    <row r="271" spans="1:13" customFormat="1" hidden="1" x14ac:dyDescent="0.25">
      <c r="A271" s="1">
        <f>A270</f>
        <v>0</v>
      </c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37"/>
    </row>
    <row r="272" spans="1:13" s="1" customFormat="1" ht="21" hidden="1" x14ac:dyDescent="0.25">
      <c r="A272" s="1">
        <f>A294*A263</f>
        <v>0</v>
      </c>
      <c r="B272" s="2"/>
      <c r="C272" s="3"/>
      <c r="D272" s="3"/>
      <c r="E272" s="3"/>
      <c r="F272" s="3"/>
      <c r="G272" s="3"/>
      <c r="H272" s="3"/>
      <c r="I272" s="3"/>
      <c r="J272" s="111" t="str">
        <f>IF(COUNTA([1]summary!$H$72:$H$81)=0,'[1]Výzva na prieskum trhu'!$C$139,'[1]Výzva na predloženie CP'!$B$324)</f>
        <v xml:space="preserve">Príloha č. 2: </v>
      </c>
      <c r="K272" s="111"/>
    </row>
    <row r="273" spans="1:13" s="1" customFormat="1" ht="23.25" hidden="1" x14ac:dyDescent="0.25">
      <c r="A273" s="1">
        <f>A294*A263</f>
        <v>0</v>
      </c>
      <c r="B273" s="112" t="str">
        <f>IF(COUNTA([1]summary!$H$72:$H$81)=0,'[1]Výzva na prieskum trhu'!$B$2,'[1]Výzva na predloženie CP'!$B$2)</f>
        <v>Výzva na predloženie ponúk - prieskum trhu</v>
      </c>
      <c r="C273" s="112"/>
      <c r="D273" s="112"/>
      <c r="E273" s="112"/>
      <c r="F273" s="112"/>
      <c r="G273" s="112"/>
      <c r="H273" s="112"/>
      <c r="I273" s="112"/>
      <c r="J273" s="112"/>
      <c r="K273" s="112"/>
      <c r="M273" s="4"/>
    </row>
    <row r="274" spans="1:13" s="1" customFormat="1" hidden="1" x14ac:dyDescent="0.25">
      <c r="A274" s="1">
        <f>A294*A263</f>
        <v>0</v>
      </c>
      <c r="B274" s="5"/>
      <c r="C274" s="5"/>
      <c r="D274" s="5"/>
      <c r="E274" s="5"/>
      <c r="F274" s="5"/>
      <c r="G274" s="5"/>
      <c r="H274" s="5"/>
      <c r="I274" s="5"/>
      <c r="J274" s="5"/>
      <c r="K274" s="5"/>
      <c r="M274" s="4"/>
    </row>
    <row r="275" spans="1:13" s="1" customFormat="1" ht="23.25" hidden="1" x14ac:dyDescent="0.25">
      <c r="A275" s="1">
        <f>A294*A263</f>
        <v>0</v>
      </c>
      <c r="B275" s="112" t="str">
        <f>IF(COUNTA([1]summary!$H$72:$H$81)=0,'[1]Výzva na prieskum trhu'!$E$139,'[1]Výzva na predloženie CP'!$E$324)</f>
        <v>Cenová ponuka</v>
      </c>
      <c r="C275" s="112"/>
      <c r="D275" s="112"/>
      <c r="E275" s="112"/>
      <c r="F275" s="112"/>
      <c r="G275" s="112"/>
      <c r="H275" s="112"/>
      <c r="I275" s="112"/>
      <c r="J275" s="112"/>
      <c r="K275" s="112"/>
      <c r="M275" s="4"/>
    </row>
    <row r="276" spans="1:13" customFormat="1" hidden="1" x14ac:dyDescent="0.25">
      <c r="A276" s="1">
        <f>A294*A263</f>
        <v>0</v>
      </c>
      <c r="B276" s="6"/>
    </row>
    <row r="277" spans="1:13" customFormat="1" ht="15" hidden="1" customHeight="1" x14ac:dyDescent="0.25">
      <c r="A277" s="1">
        <f>A294*A263</f>
        <v>0</v>
      </c>
      <c r="B277" s="75" t="s">
        <v>1</v>
      </c>
      <c r="C277" s="75"/>
      <c r="D277" s="75"/>
      <c r="E277" s="75"/>
      <c r="F277" s="75"/>
      <c r="G277" s="75"/>
      <c r="H277" s="75"/>
      <c r="I277" s="75"/>
      <c r="J277" s="75"/>
      <c r="K277" s="75"/>
    </row>
    <row r="278" spans="1:13" customFormat="1" hidden="1" x14ac:dyDescent="0.25">
      <c r="A278" s="1">
        <f>A294*A263</f>
        <v>0</v>
      </c>
      <c r="B278" s="75"/>
      <c r="C278" s="75"/>
      <c r="D278" s="75"/>
      <c r="E278" s="75"/>
      <c r="F278" s="75"/>
      <c r="G278" s="75"/>
      <c r="H278" s="75"/>
      <c r="I278" s="75"/>
      <c r="J278" s="75"/>
      <c r="K278" s="75"/>
    </row>
    <row r="279" spans="1:13" customFormat="1" hidden="1" x14ac:dyDescent="0.25">
      <c r="A279" s="1">
        <f>A294*A263</f>
        <v>0</v>
      </c>
      <c r="B279" s="75"/>
      <c r="C279" s="75"/>
      <c r="D279" s="75"/>
      <c r="E279" s="75"/>
      <c r="F279" s="75"/>
      <c r="G279" s="75"/>
      <c r="H279" s="75"/>
      <c r="I279" s="75"/>
      <c r="J279" s="75"/>
      <c r="K279" s="75"/>
    </row>
    <row r="280" spans="1:13" customFormat="1" hidden="1" x14ac:dyDescent="0.25">
      <c r="A280" s="1">
        <f>A294*A263</f>
        <v>0</v>
      </c>
      <c r="B280" s="6"/>
    </row>
    <row r="281" spans="1:13" s="1" customFormat="1" ht="19.5" hidden="1" customHeight="1" thickBot="1" x14ac:dyDescent="0.3">
      <c r="A281" s="1">
        <f>A294*A263</f>
        <v>0</v>
      </c>
      <c r="C281" s="143" t="str">
        <f>"Identifikačné údaje "&amp;IF(OR([1]summary!$K$41="",[1]summary!$K$41&gt;=[1]summary!$K$39),"navrhovateľa:","dodávateľa:")</f>
        <v>Identifikačné údaje navrhovateľa:</v>
      </c>
      <c r="D281" s="144"/>
      <c r="E281" s="144"/>
      <c r="F281" s="144"/>
      <c r="G281" s="145"/>
    </row>
    <row r="282" spans="1:13" s="1" customFormat="1" ht="19.5" hidden="1" customHeight="1" x14ac:dyDescent="0.25">
      <c r="A282" s="1">
        <f>A294*A263</f>
        <v>0</v>
      </c>
      <c r="C282" s="146" t="s">
        <v>2</v>
      </c>
      <c r="D282" s="147"/>
      <c r="E282" s="148"/>
      <c r="F282" s="149"/>
      <c r="G282" s="150"/>
    </row>
    <row r="283" spans="1:13" s="1" customFormat="1" ht="39" hidden="1" customHeight="1" x14ac:dyDescent="0.25">
      <c r="A283" s="1">
        <f>A294*A263</f>
        <v>0</v>
      </c>
      <c r="C283" s="141" t="s">
        <v>3</v>
      </c>
      <c r="D283" s="142"/>
      <c r="E283" s="133"/>
      <c r="F283" s="134"/>
      <c r="G283" s="135"/>
    </row>
    <row r="284" spans="1:13" s="1" customFormat="1" ht="19.5" hidden="1" customHeight="1" x14ac:dyDescent="0.25">
      <c r="A284" s="1">
        <f>A294*A263</f>
        <v>0</v>
      </c>
      <c r="C284" s="131" t="s">
        <v>4</v>
      </c>
      <c r="D284" s="132"/>
      <c r="E284" s="133"/>
      <c r="F284" s="134"/>
      <c r="G284" s="135"/>
    </row>
    <row r="285" spans="1:13" s="1" customFormat="1" ht="19.5" hidden="1" customHeight="1" x14ac:dyDescent="0.25">
      <c r="A285" s="1">
        <f>A294*A263</f>
        <v>0</v>
      </c>
      <c r="C285" s="131" t="s">
        <v>5</v>
      </c>
      <c r="D285" s="132"/>
      <c r="E285" s="133"/>
      <c r="F285" s="134"/>
      <c r="G285" s="135"/>
    </row>
    <row r="286" spans="1:13" s="1" customFormat="1" ht="19.5" hidden="1" customHeight="1" x14ac:dyDescent="0.25">
      <c r="A286" s="1">
        <f>A294*A263</f>
        <v>0</v>
      </c>
      <c r="C286" s="131" t="s">
        <v>6</v>
      </c>
      <c r="D286" s="132"/>
      <c r="E286" s="133"/>
      <c r="F286" s="134"/>
      <c r="G286" s="135"/>
    </row>
    <row r="287" spans="1:13" s="1" customFormat="1" ht="19.5" hidden="1" customHeight="1" x14ac:dyDescent="0.25">
      <c r="A287" s="1">
        <f>A294*A263</f>
        <v>0</v>
      </c>
      <c r="C287" s="131" t="s">
        <v>7</v>
      </c>
      <c r="D287" s="132"/>
      <c r="E287" s="133"/>
      <c r="F287" s="134"/>
      <c r="G287" s="135"/>
    </row>
    <row r="288" spans="1:13" s="1" customFormat="1" ht="19.5" hidden="1" customHeight="1" x14ac:dyDescent="0.25">
      <c r="A288" s="1">
        <f>A294*A263</f>
        <v>0</v>
      </c>
      <c r="C288" s="131" t="s">
        <v>8</v>
      </c>
      <c r="D288" s="132"/>
      <c r="E288" s="133"/>
      <c r="F288" s="134"/>
      <c r="G288" s="135"/>
    </row>
    <row r="289" spans="1:11" s="1" customFormat="1" ht="19.5" hidden="1" customHeight="1" x14ac:dyDescent="0.25">
      <c r="A289" s="1">
        <f>A294*A263</f>
        <v>0</v>
      </c>
      <c r="C289" s="131" t="s">
        <v>9</v>
      </c>
      <c r="D289" s="132"/>
      <c r="E289" s="133"/>
      <c r="F289" s="134"/>
      <c r="G289" s="135"/>
    </row>
    <row r="290" spans="1:11" s="1" customFormat="1" ht="19.5" hidden="1" customHeight="1" x14ac:dyDescent="0.25">
      <c r="A290" s="1">
        <f>A294*A263</f>
        <v>0</v>
      </c>
      <c r="C290" s="131" t="s">
        <v>10</v>
      </c>
      <c r="D290" s="132"/>
      <c r="E290" s="133"/>
      <c r="F290" s="134"/>
      <c r="G290" s="135"/>
    </row>
    <row r="291" spans="1:11" s="1" customFormat="1" ht="19.5" hidden="1" customHeight="1" thickBot="1" x14ac:dyDescent="0.3">
      <c r="A291" s="1">
        <f>A294*A263</f>
        <v>0</v>
      </c>
      <c r="C291" s="136" t="s">
        <v>11</v>
      </c>
      <c r="D291" s="137"/>
      <c r="E291" s="138"/>
      <c r="F291" s="139"/>
      <c r="G291" s="140"/>
    </row>
    <row r="292" spans="1:11" customFormat="1" hidden="1" x14ac:dyDescent="0.25">
      <c r="A292" s="1">
        <f>A294*A263</f>
        <v>0</v>
      </c>
      <c r="B292" s="6"/>
    </row>
    <row r="293" spans="1:11" customFormat="1" hidden="1" x14ac:dyDescent="0.25">
      <c r="A293" s="1">
        <f>A294*A263</f>
        <v>0</v>
      </c>
      <c r="B293" s="6"/>
    </row>
    <row r="294" spans="1:11" customFormat="1" hidden="1" x14ac:dyDescent="0.25">
      <c r="A294">
        <f>IF(D294&lt;&gt;"",1,0)</f>
        <v>0</v>
      </c>
      <c r="B294" s="92" t="s">
        <v>12</v>
      </c>
      <c r="C294" s="92"/>
      <c r="D294" s="93" t="str">
        <f>IF([1]summary!$B$42&lt;&gt;"",[1]summary!$B$42,"")</f>
        <v/>
      </c>
      <c r="E294" s="93"/>
      <c r="F294" s="93"/>
      <c r="G294" s="93"/>
      <c r="H294" s="93"/>
      <c r="I294" s="93"/>
      <c r="J294" s="93"/>
      <c r="K294" s="7"/>
    </row>
    <row r="295" spans="1:11" customFormat="1" hidden="1" x14ac:dyDescent="0.25">
      <c r="A295" s="1">
        <f>A294</f>
        <v>0</v>
      </c>
      <c r="B295" s="6"/>
    </row>
    <row r="296" spans="1:11" customFormat="1" ht="54.95" hidden="1" customHeight="1" thickBot="1" x14ac:dyDescent="0.3">
      <c r="A296" s="1">
        <f>A294</f>
        <v>0</v>
      </c>
      <c r="B296" s="94" t="s">
        <v>13</v>
      </c>
      <c r="C296" s="95"/>
      <c r="D296" s="96"/>
      <c r="E296" s="97" t="s">
        <v>36</v>
      </c>
      <c r="F296" s="98"/>
      <c r="G296" s="8" t="s">
        <v>14</v>
      </c>
      <c r="H296" s="9" t="s">
        <v>15</v>
      </c>
      <c r="I296" s="8" t="s">
        <v>16</v>
      </c>
      <c r="J296" s="10" t="s">
        <v>17</v>
      </c>
      <c r="K296" s="10" t="s">
        <v>18</v>
      </c>
    </row>
    <row r="297" spans="1:11" customFormat="1" ht="25.5" hidden="1" customHeight="1" x14ac:dyDescent="0.25">
      <c r="A297" s="1">
        <f>A294</f>
        <v>0</v>
      </c>
      <c r="B297" s="76" t="s">
        <v>37</v>
      </c>
      <c r="C297" s="77"/>
      <c r="D297" s="23"/>
      <c r="E297" s="121"/>
      <c r="F297" s="122"/>
      <c r="G297" s="11" t="s">
        <v>20</v>
      </c>
      <c r="H297" s="12"/>
      <c r="I297" s="13"/>
      <c r="J297" s="14" t="str">
        <f t="shared" ref="J297:J304" si="10">IF(AND(H297&lt;&gt;"",I297&lt;&gt;""),H297*I297,"")</f>
        <v/>
      </c>
      <c r="K297" s="14" t="str">
        <f t="shared" ref="K297:K304" si="11">IF(J297&lt;&gt;"",J297*1.2,"")</f>
        <v/>
      </c>
    </row>
    <row r="298" spans="1:11" customFormat="1" ht="25.5" hidden="1" customHeight="1" x14ac:dyDescent="0.25">
      <c r="A298" s="1">
        <f>A294</f>
        <v>0</v>
      </c>
      <c r="B298" s="78"/>
      <c r="C298" s="79"/>
      <c r="D298" s="24"/>
      <c r="E298" s="123"/>
      <c r="F298" s="124"/>
      <c r="G298" s="15" t="s">
        <v>20</v>
      </c>
      <c r="H298" s="16"/>
      <c r="I298" s="17"/>
      <c r="J298" s="18" t="str">
        <f t="shared" si="10"/>
        <v/>
      </c>
      <c r="K298" s="18" t="str">
        <f t="shared" si="11"/>
        <v/>
      </c>
    </row>
    <row r="299" spans="1:11" customFormat="1" ht="25.5" hidden="1" customHeight="1" thickBot="1" x14ac:dyDescent="0.3">
      <c r="A299" s="1">
        <f>A294</f>
        <v>0</v>
      </c>
      <c r="B299" s="80"/>
      <c r="C299" s="81"/>
      <c r="D299" s="25"/>
      <c r="E299" s="125"/>
      <c r="F299" s="126"/>
      <c r="G299" s="19" t="s">
        <v>20</v>
      </c>
      <c r="H299" s="20"/>
      <c r="I299" s="21"/>
      <c r="J299" s="22" t="str">
        <f t="shared" si="10"/>
        <v/>
      </c>
      <c r="K299" s="22" t="str">
        <f t="shared" si="11"/>
        <v/>
      </c>
    </row>
    <row r="300" spans="1:11" customFormat="1" ht="25.5" hidden="1" customHeight="1" x14ac:dyDescent="0.25">
      <c r="A300" s="1">
        <f>A294</f>
        <v>0</v>
      </c>
      <c r="B300" s="76" t="s">
        <v>21</v>
      </c>
      <c r="C300" s="77"/>
      <c r="D300" s="23"/>
      <c r="E300" s="121"/>
      <c r="F300" s="122"/>
      <c r="G300" s="11" t="s">
        <v>20</v>
      </c>
      <c r="H300" s="12"/>
      <c r="I300" s="13"/>
      <c r="J300" s="14" t="str">
        <f t="shared" si="10"/>
        <v/>
      </c>
      <c r="K300" s="14" t="str">
        <f t="shared" si="11"/>
        <v/>
      </c>
    </row>
    <row r="301" spans="1:11" customFormat="1" ht="25.5" hidden="1" customHeight="1" x14ac:dyDescent="0.25">
      <c r="A301" s="1">
        <f>A294</f>
        <v>0</v>
      </c>
      <c r="B301" s="78"/>
      <c r="C301" s="79"/>
      <c r="D301" s="24"/>
      <c r="E301" s="123"/>
      <c r="F301" s="124"/>
      <c r="G301" s="15" t="s">
        <v>20</v>
      </c>
      <c r="H301" s="16"/>
      <c r="I301" s="17"/>
      <c r="J301" s="18" t="str">
        <f t="shared" si="10"/>
        <v/>
      </c>
      <c r="K301" s="18" t="str">
        <f t="shared" si="11"/>
        <v/>
      </c>
    </row>
    <row r="302" spans="1:11" customFormat="1" ht="25.5" hidden="1" customHeight="1" thickBot="1" x14ac:dyDescent="0.3">
      <c r="A302" s="1">
        <f>A294</f>
        <v>0</v>
      </c>
      <c r="B302" s="80"/>
      <c r="C302" s="81"/>
      <c r="D302" s="25"/>
      <c r="E302" s="125"/>
      <c r="F302" s="126"/>
      <c r="G302" s="19" t="s">
        <v>20</v>
      </c>
      <c r="H302" s="20"/>
      <c r="I302" s="21"/>
      <c r="J302" s="22" t="str">
        <f t="shared" si="10"/>
        <v/>
      </c>
      <c r="K302" s="22" t="str">
        <f t="shared" si="11"/>
        <v/>
      </c>
    </row>
    <row r="303" spans="1:11" customFormat="1" ht="25.5" hidden="1" customHeight="1" x14ac:dyDescent="0.25">
      <c r="A303" s="1">
        <f>A294</f>
        <v>0</v>
      </c>
      <c r="B303" s="76" t="s">
        <v>22</v>
      </c>
      <c r="C303" s="77"/>
      <c r="D303" s="23" t="s">
        <v>23</v>
      </c>
      <c r="E303" s="127" t="s">
        <v>24</v>
      </c>
      <c r="F303" s="128"/>
      <c r="G303" s="11" t="s">
        <v>24</v>
      </c>
      <c r="H303" s="12"/>
      <c r="I303" s="13">
        <v>1</v>
      </c>
      <c r="J303" s="14" t="str">
        <f t="shared" si="10"/>
        <v/>
      </c>
      <c r="K303" s="14" t="str">
        <f t="shared" si="11"/>
        <v/>
      </c>
    </row>
    <row r="304" spans="1:11" customFormat="1" ht="25.5" hidden="1" customHeight="1" thickBot="1" x14ac:dyDescent="0.3">
      <c r="A304" s="1">
        <f>A294</f>
        <v>0</v>
      </c>
      <c r="B304" s="80"/>
      <c r="C304" s="81"/>
      <c r="D304" s="25" t="s">
        <v>25</v>
      </c>
      <c r="E304" s="129" t="s">
        <v>24</v>
      </c>
      <c r="F304" s="130"/>
      <c r="G304" s="19" t="s">
        <v>24</v>
      </c>
      <c r="H304" s="20"/>
      <c r="I304" s="21">
        <v>1</v>
      </c>
      <c r="J304" s="22" t="str">
        <f t="shared" si="10"/>
        <v/>
      </c>
      <c r="K304" s="22" t="str">
        <f t="shared" si="11"/>
        <v/>
      </c>
    </row>
    <row r="305" spans="1:13" customFormat="1" ht="25.5" hidden="1" customHeight="1" thickBot="1" x14ac:dyDescent="0.3">
      <c r="A305" s="1">
        <f>A294</f>
        <v>0</v>
      </c>
      <c r="B305" s="26"/>
      <c r="C305" s="27"/>
      <c r="D305" s="27"/>
      <c r="E305" s="27"/>
      <c r="F305" s="27"/>
      <c r="G305" s="27"/>
      <c r="H305" s="28"/>
      <c r="I305" s="28" t="s">
        <v>26</v>
      </c>
      <c r="J305" s="29" t="str">
        <f>IF(SUM(J297:J304)&gt;0,SUM(J297:J304),"")</f>
        <v/>
      </c>
      <c r="K305" s="29" t="str">
        <f>IF(SUM(K297:K304)&gt;0,SUM(K297:K304),"")</f>
        <v/>
      </c>
    </row>
    <row r="306" spans="1:13" customFormat="1" hidden="1" x14ac:dyDescent="0.25">
      <c r="A306" s="1">
        <f>A294</f>
        <v>0</v>
      </c>
      <c r="B306" s="30" t="s">
        <v>27</v>
      </c>
    </row>
    <row r="307" spans="1:13" customFormat="1" hidden="1" x14ac:dyDescent="0.25">
      <c r="A307" s="1">
        <f>A294</f>
        <v>0</v>
      </c>
      <c r="B307" s="6"/>
    </row>
    <row r="308" spans="1:13" customFormat="1" hidden="1" x14ac:dyDescent="0.25">
      <c r="A308" s="1">
        <f>A294</f>
        <v>0</v>
      </c>
      <c r="B308" s="6"/>
    </row>
    <row r="309" spans="1:13" customFormat="1" hidden="1" x14ac:dyDescent="0.25">
      <c r="A309" s="1">
        <f>A294*IF(COUNTA([1]summary!$H$72:$H$81)=0,1,0)</f>
        <v>0</v>
      </c>
      <c r="B309" s="6"/>
      <c r="C309" s="68" t="s">
        <v>28</v>
      </c>
      <c r="D309" s="69"/>
      <c r="E309" s="69"/>
      <c r="F309" s="69"/>
      <c r="G309" s="69"/>
      <c r="H309" s="69"/>
      <c r="I309" s="69"/>
      <c r="J309" s="70"/>
    </row>
    <row r="310" spans="1:13" customFormat="1" hidden="1" x14ac:dyDescent="0.25">
      <c r="A310" s="1">
        <f>A309</f>
        <v>0</v>
      </c>
      <c r="B310" s="6"/>
      <c r="C310" s="71"/>
      <c r="D310" s="72"/>
      <c r="E310" s="72"/>
      <c r="F310" s="72"/>
      <c r="G310" s="72"/>
      <c r="H310" s="72"/>
      <c r="I310" s="72"/>
      <c r="J310" s="73"/>
    </row>
    <row r="311" spans="1:13" customFormat="1" hidden="1" x14ac:dyDescent="0.25">
      <c r="A311" s="1">
        <f>A309</f>
        <v>0</v>
      </c>
      <c r="B311" s="6"/>
    </row>
    <row r="312" spans="1:13" customFormat="1" hidden="1" x14ac:dyDescent="0.25">
      <c r="A312" s="1">
        <f>A309</f>
        <v>0</v>
      </c>
      <c r="B312" s="6"/>
    </row>
    <row r="313" spans="1:13" customFormat="1" hidden="1" x14ac:dyDescent="0.25">
      <c r="A313" s="1">
        <f>A294*IF([1]summary!$F$12='Príloha č. 2'!M313,1,0)</f>
        <v>0</v>
      </c>
      <c r="B313" s="74" t="s">
        <v>29</v>
      </c>
      <c r="C313" s="74"/>
      <c r="D313" s="74"/>
      <c r="E313" s="74"/>
      <c r="F313" s="74"/>
      <c r="G313" s="74"/>
      <c r="H313" s="74"/>
      <c r="I313" s="74"/>
      <c r="J313" s="74"/>
      <c r="K313" s="74"/>
      <c r="M313" s="4" t="s">
        <v>30</v>
      </c>
    </row>
    <row r="314" spans="1:13" customFormat="1" hidden="1" x14ac:dyDescent="0.25">
      <c r="A314" s="1">
        <f>A313</f>
        <v>0</v>
      </c>
      <c r="B314" s="6"/>
    </row>
    <row r="315" spans="1:13" customFormat="1" ht="15" hidden="1" customHeight="1" x14ac:dyDescent="0.25">
      <c r="A315" s="1">
        <f>A313</f>
        <v>0</v>
      </c>
      <c r="B315" s="75" t="s">
        <v>31</v>
      </c>
      <c r="C315" s="75"/>
      <c r="D315" s="75"/>
      <c r="E315" s="75"/>
      <c r="F315" s="75"/>
      <c r="G315" s="75"/>
      <c r="H315" s="75"/>
      <c r="I315" s="75"/>
      <c r="J315" s="75"/>
      <c r="K315" s="75"/>
    </row>
    <row r="316" spans="1:13" customFormat="1" hidden="1" x14ac:dyDescent="0.25">
      <c r="A316" s="1">
        <f>A313</f>
        <v>0</v>
      </c>
      <c r="B316" s="75"/>
      <c r="C316" s="75"/>
      <c r="D316" s="75"/>
      <c r="E316" s="75"/>
      <c r="F316" s="75"/>
      <c r="G316" s="75"/>
      <c r="H316" s="75"/>
      <c r="I316" s="75"/>
      <c r="J316" s="75"/>
      <c r="K316" s="75"/>
    </row>
    <row r="317" spans="1:13" customFormat="1" hidden="1" x14ac:dyDescent="0.25">
      <c r="A317" s="1">
        <f>A313</f>
        <v>0</v>
      </c>
      <c r="B317" s="6"/>
    </row>
    <row r="318" spans="1:13" customFormat="1" hidden="1" x14ac:dyDescent="0.25">
      <c r="A318" s="1">
        <f>A319</f>
        <v>0</v>
      </c>
      <c r="B318" s="6"/>
    </row>
    <row r="319" spans="1:13" customFormat="1" hidden="1" x14ac:dyDescent="0.25">
      <c r="A319" s="1">
        <f>A294*IF(COUNTA([1]summary!$H$72:$H$81)=0,IF([1]summary!$G$20="všetky predmety spolu",0,1),IF([1]summary!$E$58="cenové ponuky komplexne",0,1))</f>
        <v>0</v>
      </c>
      <c r="B319" s="6"/>
      <c r="C319" s="31" t="s">
        <v>32</v>
      </c>
      <c r="D319" s="32"/>
    </row>
    <row r="320" spans="1:13" s="33" customFormat="1" hidden="1" x14ac:dyDescent="0.25">
      <c r="A320" s="1">
        <f>A319</f>
        <v>0</v>
      </c>
      <c r="C320" s="31"/>
    </row>
    <row r="321" spans="1:13" s="33" customFormat="1" ht="15" hidden="1" customHeight="1" x14ac:dyDescent="0.25">
      <c r="A321" s="1">
        <f>A319</f>
        <v>0</v>
      </c>
      <c r="C321" s="31" t="s">
        <v>33</v>
      </c>
      <c r="D321" s="32"/>
      <c r="G321" s="34"/>
      <c r="H321" s="34"/>
      <c r="I321" s="34"/>
      <c r="J321" s="34"/>
      <c r="K321" s="34"/>
    </row>
    <row r="322" spans="1:13" s="33" customFormat="1" hidden="1" x14ac:dyDescent="0.25">
      <c r="A322" s="1">
        <f>A319</f>
        <v>0</v>
      </c>
      <c r="F322" s="35"/>
      <c r="G322" s="66" t="str">
        <f>"podpis a pečiatka "&amp;IF(COUNTA([1]summary!$H$72:$H$81)=0,"navrhovateľa","dodávateľa")</f>
        <v>podpis a pečiatka navrhovateľa</v>
      </c>
      <c r="H322" s="66"/>
      <c r="I322" s="66"/>
      <c r="J322" s="66"/>
      <c r="K322" s="66"/>
    </row>
    <row r="323" spans="1:13" s="33" customFormat="1" hidden="1" x14ac:dyDescent="0.25">
      <c r="A323" s="1">
        <f>A319</f>
        <v>0</v>
      </c>
      <c r="F323" s="35"/>
      <c r="G323" s="36"/>
      <c r="H323" s="36"/>
      <c r="I323" s="36"/>
      <c r="J323" s="36"/>
      <c r="K323" s="36"/>
    </row>
    <row r="324" spans="1:13" customFormat="1" ht="15" hidden="1" customHeight="1" x14ac:dyDescent="0.25">
      <c r="A324" s="1">
        <f>A319*IF(COUNTA([1]summary!$H$72:$H$81)=0,1,0)</f>
        <v>0</v>
      </c>
      <c r="B324" s="67" t="s">
        <v>34</v>
      </c>
      <c r="C324" s="67"/>
      <c r="D324" s="67"/>
      <c r="E324" s="67"/>
      <c r="F324" s="67"/>
      <c r="G324" s="67"/>
      <c r="H324" s="67"/>
      <c r="I324" s="67"/>
      <c r="J324" s="67"/>
      <c r="K324" s="67"/>
      <c r="L324" s="37"/>
    </row>
    <row r="325" spans="1:13" customFormat="1" hidden="1" x14ac:dyDescent="0.25">
      <c r="A325" s="1">
        <f>A324</f>
        <v>0</v>
      </c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37"/>
    </row>
    <row r="326" spans="1:13" customFormat="1" ht="15" hidden="1" customHeight="1" x14ac:dyDescent="0.25">
      <c r="A326" s="1">
        <f>A319*IF(A324=1,0,1)</f>
        <v>0</v>
      </c>
      <c r="B326" s="67" t="s">
        <v>35</v>
      </c>
      <c r="C326" s="67"/>
      <c r="D326" s="67"/>
      <c r="E326" s="67"/>
      <c r="F326" s="67"/>
      <c r="G326" s="67"/>
      <c r="H326" s="67"/>
      <c r="I326" s="67"/>
      <c r="J326" s="67"/>
      <c r="K326" s="67"/>
      <c r="L326" s="37"/>
    </row>
    <row r="327" spans="1:13" customFormat="1" hidden="1" x14ac:dyDescent="0.25">
      <c r="A327" s="1">
        <f>A326</f>
        <v>0</v>
      </c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37"/>
    </row>
    <row r="328" spans="1:13" s="1" customFormat="1" ht="21" hidden="1" x14ac:dyDescent="0.25">
      <c r="A328" s="1">
        <f>A350*A319</f>
        <v>0</v>
      </c>
      <c r="B328" s="2"/>
      <c r="C328" s="3"/>
      <c r="D328" s="3"/>
      <c r="E328" s="3"/>
      <c r="F328" s="3"/>
      <c r="G328" s="3"/>
      <c r="H328" s="3"/>
      <c r="I328" s="3"/>
      <c r="J328" s="111" t="str">
        <f>IF(COUNTA([1]summary!$H$72:$H$81)=0,'[1]Výzva na prieskum trhu'!$C$139,'[1]Výzva na predloženie CP'!$B$324)</f>
        <v xml:space="preserve">Príloha č. 2: </v>
      </c>
      <c r="K328" s="111"/>
    </row>
    <row r="329" spans="1:13" s="1" customFormat="1" ht="23.25" hidden="1" x14ac:dyDescent="0.25">
      <c r="A329" s="1">
        <f>A350*A319</f>
        <v>0</v>
      </c>
      <c r="B329" s="112" t="str">
        <f>IF(COUNTA([1]summary!$H$72:$H$81)=0,'[1]Výzva na prieskum trhu'!$B$2,'[1]Výzva na predloženie CP'!$B$2)</f>
        <v>Výzva na predloženie ponúk - prieskum trhu</v>
      </c>
      <c r="C329" s="112"/>
      <c r="D329" s="112"/>
      <c r="E329" s="112"/>
      <c r="F329" s="112"/>
      <c r="G329" s="112"/>
      <c r="H329" s="112"/>
      <c r="I329" s="112"/>
      <c r="J329" s="112"/>
      <c r="K329" s="112"/>
      <c r="M329" s="4"/>
    </row>
    <row r="330" spans="1:13" s="1" customFormat="1" hidden="1" x14ac:dyDescent="0.25">
      <c r="A330" s="1">
        <f>A350*A319</f>
        <v>0</v>
      </c>
      <c r="B330" s="5"/>
      <c r="C330" s="5"/>
      <c r="D330" s="5"/>
      <c r="E330" s="5"/>
      <c r="F330" s="5"/>
      <c r="G330" s="5"/>
      <c r="H330" s="5"/>
      <c r="I330" s="5"/>
      <c r="J330" s="5"/>
      <c r="K330" s="5"/>
      <c r="M330" s="4"/>
    </row>
    <row r="331" spans="1:13" s="1" customFormat="1" ht="23.25" hidden="1" x14ac:dyDescent="0.25">
      <c r="A331" s="1">
        <f>A350*A319</f>
        <v>0</v>
      </c>
      <c r="B331" s="112" t="str">
        <f>IF(COUNTA([1]summary!$H$72:$H$81)=0,'[1]Výzva na prieskum trhu'!$E$139,'[1]Výzva na predloženie CP'!$E$324)</f>
        <v>Cenová ponuka</v>
      </c>
      <c r="C331" s="112"/>
      <c r="D331" s="112"/>
      <c r="E331" s="112"/>
      <c r="F331" s="112"/>
      <c r="G331" s="112"/>
      <c r="H331" s="112"/>
      <c r="I331" s="112"/>
      <c r="J331" s="112"/>
      <c r="K331" s="112"/>
      <c r="M331" s="4"/>
    </row>
    <row r="332" spans="1:13" customFormat="1" hidden="1" x14ac:dyDescent="0.25">
      <c r="A332" s="1">
        <f>A350*A319</f>
        <v>0</v>
      </c>
      <c r="B332" s="6"/>
    </row>
    <row r="333" spans="1:13" customFormat="1" ht="15" hidden="1" customHeight="1" x14ac:dyDescent="0.25">
      <c r="A333" s="1">
        <f>A350*A319</f>
        <v>0</v>
      </c>
      <c r="B333" s="75" t="s">
        <v>1</v>
      </c>
      <c r="C333" s="75"/>
      <c r="D333" s="75"/>
      <c r="E333" s="75"/>
      <c r="F333" s="75"/>
      <c r="G333" s="75"/>
      <c r="H333" s="75"/>
      <c r="I333" s="75"/>
      <c r="J333" s="75"/>
      <c r="K333" s="75"/>
    </row>
    <row r="334" spans="1:13" customFormat="1" hidden="1" x14ac:dyDescent="0.25">
      <c r="A334" s="1">
        <f>A350*A319</f>
        <v>0</v>
      </c>
      <c r="B334" s="75"/>
      <c r="C334" s="75"/>
      <c r="D334" s="75"/>
      <c r="E334" s="75"/>
      <c r="F334" s="75"/>
      <c r="G334" s="75"/>
      <c r="H334" s="75"/>
      <c r="I334" s="75"/>
      <c r="J334" s="75"/>
      <c r="K334" s="75"/>
    </row>
    <row r="335" spans="1:13" customFormat="1" hidden="1" x14ac:dyDescent="0.25">
      <c r="A335" s="1">
        <f>A350*A319</f>
        <v>0</v>
      </c>
      <c r="B335" s="75"/>
      <c r="C335" s="75"/>
      <c r="D335" s="75"/>
      <c r="E335" s="75"/>
      <c r="F335" s="75"/>
      <c r="G335" s="75"/>
      <c r="H335" s="75"/>
      <c r="I335" s="75"/>
      <c r="J335" s="75"/>
      <c r="K335" s="75"/>
    </row>
    <row r="336" spans="1:13" customFormat="1" hidden="1" x14ac:dyDescent="0.25">
      <c r="A336" s="1">
        <f>A350*A319</f>
        <v>0</v>
      </c>
      <c r="B336" s="6"/>
    </row>
    <row r="337" spans="1:11" s="1" customFormat="1" ht="19.5" hidden="1" customHeight="1" thickBot="1" x14ac:dyDescent="0.3">
      <c r="A337" s="1">
        <f>A350*A319</f>
        <v>0</v>
      </c>
      <c r="C337" s="143" t="str">
        <f>"Identifikačné údaje "&amp;IF(OR([1]summary!$K$41="",[1]summary!$K$41&gt;=[1]summary!$K$39),"navrhovateľa:","dodávateľa:")</f>
        <v>Identifikačné údaje navrhovateľa:</v>
      </c>
      <c r="D337" s="144"/>
      <c r="E337" s="144"/>
      <c r="F337" s="144"/>
      <c r="G337" s="145"/>
    </row>
    <row r="338" spans="1:11" s="1" customFormat="1" ht="19.5" hidden="1" customHeight="1" x14ac:dyDescent="0.25">
      <c r="A338" s="1">
        <f>A350*A319</f>
        <v>0</v>
      </c>
      <c r="C338" s="146" t="s">
        <v>2</v>
      </c>
      <c r="D338" s="147"/>
      <c r="E338" s="148"/>
      <c r="F338" s="149"/>
      <c r="G338" s="150"/>
    </row>
    <row r="339" spans="1:11" s="1" customFormat="1" ht="39" hidden="1" customHeight="1" x14ac:dyDescent="0.25">
      <c r="A339" s="1">
        <f>A350*A319</f>
        <v>0</v>
      </c>
      <c r="C339" s="141" t="s">
        <v>3</v>
      </c>
      <c r="D339" s="142"/>
      <c r="E339" s="133"/>
      <c r="F339" s="134"/>
      <c r="G339" s="135"/>
    </row>
    <row r="340" spans="1:11" s="1" customFormat="1" ht="19.5" hidden="1" customHeight="1" x14ac:dyDescent="0.25">
      <c r="A340" s="1">
        <f>A350*A319</f>
        <v>0</v>
      </c>
      <c r="C340" s="131" t="s">
        <v>4</v>
      </c>
      <c r="D340" s="132"/>
      <c r="E340" s="133"/>
      <c r="F340" s="134"/>
      <c r="G340" s="135"/>
    </row>
    <row r="341" spans="1:11" s="1" customFormat="1" ht="19.5" hidden="1" customHeight="1" x14ac:dyDescent="0.25">
      <c r="A341" s="1">
        <f>A350*A319</f>
        <v>0</v>
      </c>
      <c r="C341" s="131" t="s">
        <v>5</v>
      </c>
      <c r="D341" s="132"/>
      <c r="E341" s="133"/>
      <c r="F341" s="134"/>
      <c r="G341" s="135"/>
    </row>
    <row r="342" spans="1:11" s="1" customFormat="1" ht="19.5" hidden="1" customHeight="1" x14ac:dyDescent="0.25">
      <c r="A342" s="1">
        <f>A350*A319</f>
        <v>0</v>
      </c>
      <c r="C342" s="131" t="s">
        <v>6</v>
      </c>
      <c r="D342" s="132"/>
      <c r="E342" s="133"/>
      <c r="F342" s="134"/>
      <c r="G342" s="135"/>
    </row>
    <row r="343" spans="1:11" s="1" customFormat="1" ht="19.5" hidden="1" customHeight="1" x14ac:dyDescent="0.25">
      <c r="A343" s="1">
        <f>A350*A319</f>
        <v>0</v>
      </c>
      <c r="C343" s="131" t="s">
        <v>7</v>
      </c>
      <c r="D343" s="132"/>
      <c r="E343" s="133"/>
      <c r="F343" s="134"/>
      <c r="G343" s="135"/>
    </row>
    <row r="344" spans="1:11" s="1" customFormat="1" ht="19.5" hidden="1" customHeight="1" x14ac:dyDescent="0.25">
      <c r="A344" s="1">
        <f>A350*A319</f>
        <v>0</v>
      </c>
      <c r="C344" s="131" t="s">
        <v>8</v>
      </c>
      <c r="D344" s="132"/>
      <c r="E344" s="133"/>
      <c r="F344" s="134"/>
      <c r="G344" s="135"/>
    </row>
    <row r="345" spans="1:11" s="1" customFormat="1" ht="19.5" hidden="1" customHeight="1" x14ac:dyDescent="0.25">
      <c r="A345" s="1">
        <f>A350*A319</f>
        <v>0</v>
      </c>
      <c r="C345" s="131" t="s">
        <v>9</v>
      </c>
      <c r="D345" s="132"/>
      <c r="E345" s="133"/>
      <c r="F345" s="134"/>
      <c r="G345" s="135"/>
    </row>
    <row r="346" spans="1:11" s="1" customFormat="1" ht="19.5" hidden="1" customHeight="1" x14ac:dyDescent="0.25">
      <c r="A346" s="1">
        <f>A350*A319</f>
        <v>0</v>
      </c>
      <c r="C346" s="131" t="s">
        <v>10</v>
      </c>
      <c r="D346" s="132"/>
      <c r="E346" s="133"/>
      <c r="F346" s="134"/>
      <c r="G346" s="135"/>
    </row>
    <row r="347" spans="1:11" s="1" customFormat="1" ht="19.5" hidden="1" customHeight="1" thickBot="1" x14ac:dyDescent="0.3">
      <c r="A347" s="1">
        <f>A350*A319</f>
        <v>0</v>
      </c>
      <c r="C347" s="136" t="s">
        <v>11</v>
      </c>
      <c r="D347" s="137"/>
      <c r="E347" s="138"/>
      <c r="F347" s="139"/>
      <c r="G347" s="140"/>
    </row>
    <row r="348" spans="1:11" customFormat="1" hidden="1" x14ac:dyDescent="0.25">
      <c r="A348" s="1">
        <f>A350*A319</f>
        <v>0</v>
      </c>
      <c r="B348" s="6"/>
    </row>
    <row r="349" spans="1:11" customFormat="1" hidden="1" x14ac:dyDescent="0.25">
      <c r="A349" s="1">
        <f>A350*A319</f>
        <v>0</v>
      </c>
      <c r="B349" s="6"/>
    </row>
    <row r="350" spans="1:11" customFormat="1" hidden="1" x14ac:dyDescent="0.25">
      <c r="A350">
        <f>IF(D350&lt;&gt;"",1,0)</f>
        <v>0</v>
      </c>
      <c r="B350" s="92" t="s">
        <v>12</v>
      </c>
      <c r="C350" s="92"/>
      <c r="D350" s="93" t="str">
        <f>IF([1]summary!$B$43&lt;&gt;"",[1]summary!$B$43,"")</f>
        <v/>
      </c>
      <c r="E350" s="93"/>
      <c r="F350" s="93"/>
      <c r="G350" s="93"/>
      <c r="H350" s="93"/>
      <c r="I350" s="93"/>
      <c r="J350" s="93"/>
      <c r="K350" s="7"/>
    </row>
    <row r="351" spans="1:11" customFormat="1" hidden="1" x14ac:dyDescent="0.25">
      <c r="A351" s="1">
        <f>A350</f>
        <v>0</v>
      </c>
      <c r="B351" s="6"/>
    </row>
    <row r="352" spans="1:11" customFormat="1" ht="54.95" hidden="1" customHeight="1" thickBot="1" x14ac:dyDescent="0.3">
      <c r="A352" s="1">
        <f>A350</f>
        <v>0</v>
      </c>
      <c r="B352" s="94" t="s">
        <v>13</v>
      </c>
      <c r="C352" s="95"/>
      <c r="D352" s="96"/>
      <c r="E352" s="97" t="s">
        <v>36</v>
      </c>
      <c r="F352" s="98"/>
      <c r="G352" s="8" t="s">
        <v>14</v>
      </c>
      <c r="H352" s="9" t="s">
        <v>15</v>
      </c>
      <c r="I352" s="8" t="s">
        <v>16</v>
      </c>
      <c r="J352" s="10" t="s">
        <v>17</v>
      </c>
      <c r="K352" s="10" t="s">
        <v>18</v>
      </c>
    </row>
    <row r="353" spans="1:11" customFormat="1" ht="25.5" hidden="1" customHeight="1" x14ac:dyDescent="0.25">
      <c r="A353" s="1">
        <f>A350</f>
        <v>0</v>
      </c>
      <c r="B353" s="76" t="s">
        <v>37</v>
      </c>
      <c r="C353" s="77"/>
      <c r="D353" s="23"/>
      <c r="E353" s="121"/>
      <c r="F353" s="122"/>
      <c r="G353" s="11" t="s">
        <v>20</v>
      </c>
      <c r="H353" s="12"/>
      <c r="I353" s="13"/>
      <c r="J353" s="14" t="str">
        <f t="shared" ref="J353:J360" si="12">IF(AND(H353&lt;&gt;"",I353&lt;&gt;""),H353*I353,"")</f>
        <v/>
      </c>
      <c r="K353" s="14" t="str">
        <f t="shared" ref="K353:K360" si="13">IF(J353&lt;&gt;"",J353*1.2,"")</f>
        <v/>
      </c>
    </row>
    <row r="354" spans="1:11" customFormat="1" ht="25.5" hidden="1" customHeight="1" x14ac:dyDescent="0.25">
      <c r="A354" s="1">
        <f>A350</f>
        <v>0</v>
      </c>
      <c r="B354" s="78"/>
      <c r="C354" s="79"/>
      <c r="D354" s="24"/>
      <c r="E354" s="123"/>
      <c r="F354" s="124"/>
      <c r="G354" s="15" t="s">
        <v>20</v>
      </c>
      <c r="H354" s="16"/>
      <c r="I354" s="17"/>
      <c r="J354" s="18" t="str">
        <f t="shared" si="12"/>
        <v/>
      </c>
      <c r="K354" s="18" t="str">
        <f t="shared" si="13"/>
        <v/>
      </c>
    </row>
    <row r="355" spans="1:11" customFormat="1" ht="25.5" hidden="1" customHeight="1" thickBot="1" x14ac:dyDescent="0.3">
      <c r="A355" s="1">
        <f>A350</f>
        <v>0</v>
      </c>
      <c r="B355" s="80"/>
      <c r="C355" s="81"/>
      <c r="D355" s="25"/>
      <c r="E355" s="125"/>
      <c r="F355" s="126"/>
      <c r="G355" s="19" t="s">
        <v>20</v>
      </c>
      <c r="H355" s="20"/>
      <c r="I355" s="21"/>
      <c r="J355" s="22" t="str">
        <f t="shared" si="12"/>
        <v/>
      </c>
      <c r="K355" s="22" t="str">
        <f t="shared" si="13"/>
        <v/>
      </c>
    </row>
    <row r="356" spans="1:11" customFormat="1" ht="25.5" hidden="1" customHeight="1" x14ac:dyDescent="0.25">
      <c r="A356" s="1">
        <f>A350</f>
        <v>0</v>
      </c>
      <c r="B356" s="76" t="s">
        <v>21</v>
      </c>
      <c r="C356" s="77"/>
      <c r="D356" s="23"/>
      <c r="E356" s="121"/>
      <c r="F356" s="122"/>
      <c r="G356" s="11" t="s">
        <v>20</v>
      </c>
      <c r="H356" s="12"/>
      <c r="I356" s="13"/>
      <c r="J356" s="14" t="str">
        <f t="shared" si="12"/>
        <v/>
      </c>
      <c r="K356" s="14" t="str">
        <f t="shared" si="13"/>
        <v/>
      </c>
    </row>
    <row r="357" spans="1:11" customFormat="1" ht="25.5" hidden="1" customHeight="1" x14ac:dyDescent="0.25">
      <c r="A357" s="1">
        <f>A350</f>
        <v>0</v>
      </c>
      <c r="B357" s="78"/>
      <c r="C357" s="79"/>
      <c r="D357" s="24"/>
      <c r="E357" s="123"/>
      <c r="F357" s="124"/>
      <c r="G357" s="15" t="s">
        <v>20</v>
      </c>
      <c r="H357" s="16"/>
      <c r="I357" s="17"/>
      <c r="J357" s="18" t="str">
        <f t="shared" si="12"/>
        <v/>
      </c>
      <c r="K357" s="18" t="str">
        <f t="shared" si="13"/>
        <v/>
      </c>
    </row>
    <row r="358" spans="1:11" customFormat="1" ht="25.5" hidden="1" customHeight="1" thickBot="1" x14ac:dyDescent="0.3">
      <c r="A358" s="1">
        <f>A350</f>
        <v>0</v>
      </c>
      <c r="B358" s="80"/>
      <c r="C358" s="81"/>
      <c r="D358" s="25"/>
      <c r="E358" s="125"/>
      <c r="F358" s="126"/>
      <c r="G358" s="19" t="s">
        <v>20</v>
      </c>
      <c r="H358" s="20"/>
      <c r="I358" s="21"/>
      <c r="J358" s="22" t="str">
        <f t="shared" si="12"/>
        <v/>
      </c>
      <c r="K358" s="22" t="str">
        <f t="shared" si="13"/>
        <v/>
      </c>
    </row>
    <row r="359" spans="1:11" customFormat="1" ht="25.5" hidden="1" customHeight="1" x14ac:dyDescent="0.25">
      <c r="A359" s="1">
        <f>A350</f>
        <v>0</v>
      </c>
      <c r="B359" s="76" t="s">
        <v>22</v>
      </c>
      <c r="C359" s="77"/>
      <c r="D359" s="23" t="s">
        <v>23</v>
      </c>
      <c r="E359" s="127" t="s">
        <v>24</v>
      </c>
      <c r="F359" s="128"/>
      <c r="G359" s="11" t="s">
        <v>24</v>
      </c>
      <c r="H359" s="12"/>
      <c r="I359" s="13">
        <v>1</v>
      </c>
      <c r="J359" s="14" t="str">
        <f t="shared" si="12"/>
        <v/>
      </c>
      <c r="K359" s="14" t="str">
        <f t="shared" si="13"/>
        <v/>
      </c>
    </row>
    <row r="360" spans="1:11" customFormat="1" ht="25.5" hidden="1" customHeight="1" thickBot="1" x14ac:dyDescent="0.3">
      <c r="A360" s="1">
        <f>A350</f>
        <v>0</v>
      </c>
      <c r="B360" s="80"/>
      <c r="C360" s="81"/>
      <c r="D360" s="25" t="s">
        <v>25</v>
      </c>
      <c r="E360" s="129" t="s">
        <v>24</v>
      </c>
      <c r="F360" s="130"/>
      <c r="G360" s="19" t="s">
        <v>24</v>
      </c>
      <c r="H360" s="20"/>
      <c r="I360" s="21">
        <v>1</v>
      </c>
      <c r="J360" s="22" t="str">
        <f t="shared" si="12"/>
        <v/>
      </c>
      <c r="K360" s="22" t="str">
        <f t="shared" si="13"/>
        <v/>
      </c>
    </row>
    <row r="361" spans="1:11" customFormat="1" ht="25.5" hidden="1" customHeight="1" thickBot="1" x14ac:dyDescent="0.3">
      <c r="A361" s="1">
        <f>A350</f>
        <v>0</v>
      </c>
      <c r="B361" s="26"/>
      <c r="C361" s="27"/>
      <c r="D361" s="27"/>
      <c r="E361" s="27"/>
      <c r="F361" s="27"/>
      <c r="G361" s="27"/>
      <c r="H361" s="28"/>
      <c r="I361" s="28" t="s">
        <v>26</v>
      </c>
      <c r="J361" s="29" t="str">
        <f>IF(SUM(J353:J360)&gt;0,SUM(J353:J360),"")</f>
        <v/>
      </c>
      <c r="K361" s="29" t="str">
        <f>IF(SUM(K353:K360)&gt;0,SUM(K353:K360),"")</f>
        <v/>
      </c>
    </row>
    <row r="362" spans="1:11" customFormat="1" hidden="1" x14ac:dyDescent="0.25">
      <c r="A362" s="1">
        <f>A350</f>
        <v>0</v>
      </c>
      <c r="B362" s="30" t="s">
        <v>27</v>
      </c>
    </row>
    <row r="363" spans="1:11" customFormat="1" hidden="1" x14ac:dyDescent="0.25">
      <c r="A363" s="1">
        <f>A350</f>
        <v>0</v>
      </c>
      <c r="B363" s="6"/>
    </row>
    <row r="364" spans="1:11" customFormat="1" hidden="1" x14ac:dyDescent="0.25">
      <c r="A364" s="1">
        <f>A350</f>
        <v>0</v>
      </c>
      <c r="B364" s="6"/>
    </row>
    <row r="365" spans="1:11" customFormat="1" hidden="1" x14ac:dyDescent="0.25">
      <c r="A365" s="1">
        <f>A350*IF(COUNTA([1]summary!$H$72:$H$81)=0,1,0)</f>
        <v>0</v>
      </c>
      <c r="B365" s="6"/>
      <c r="C365" s="68" t="s">
        <v>28</v>
      </c>
      <c r="D365" s="69"/>
      <c r="E365" s="69"/>
      <c r="F365" s="69"/>
      <c r="G365" s="69"/>
      <c r="H365" s="69"/>
      <c r="I365" s="69"/>
      <c r="J365" s="70"/>
    </row>
    <row r="366" spans="1:11" customFormat="1" hidden="1" x14ac:dyDescent="0.25">
      <c r="A366" s="1">
        <f>A365</f>
        <v>0</v>
      </c>
      <c r="B366" s="6"/>
      <c r="C366" s="71"/>
      <c r="D366" s="72"/>
      <c r="E366" s="72"/>
      <c r="F366" s="72"/>
      <c r="G366" s="72"/>
      <c r="H366" s="72"/>
      <c r="I366" s="72"/>
      <c r="J366" s="73"/>
    </row>
    <row r="367" spans="1:11" customFormat="1" hidden="1" x14ac:dyDescent="0.25">
      <c r="A367" s="1">
        <f>A365</f>
        <v>0</v>
      </c>
      <c r="B367" s="6"/>
    </row>
    <row r="368" spans="1:11" customFormat="1" hidden="1" x14ac:dyDescent="0.25">
      <c r="A368" s="1">
        <f>A365</f>
        <v>0</v>
      </c>
      <c r="B368" s="6"/>
    </row>
    <row r="369" spans="1:13" customFormat="1" hidden="1" x14ac:dyDescent="0.25">
      <c r="A369" s="1">
        <f>A350*IF([1]summary!$F$12='Príloha č. 2'!M369,1,0)</f>
        <v>0</v>
      </c>
      <c r="B369" s="74" t="s">
        <v>29</v>
      </c>
      <c r="C369" s="74"/>
      <c r="D369" s="74"/>
      <c r="E369" s="74"/>
      <c r="F369" s="74"/>
      <c r="G369" s="74"/>
      <c r="H369" s="74"/>
      <c r="I369" s="74"/>
      <c r="J369" s="74"/>
      <c r="K369" s="74"/>
      <c r="M369" s="4" t="s">
        <v>30</v>
      </c>
    </row>
    <row r="370" spans="1:13" customFormat="1" hidden="1" x14ac:dyDescent="0.25">
      <c r="A370" s="1">
        <f>A369</f>
        <v>0</v>
      </c>
      <c r="B370" s="6"/>
    </row>
    <row r="371" spans="1:13" customFormat="1" ht="15" hidden="1" customHeight="1" x14ac:dyDescent="0.25">
      <c r="A371" s="1">
        <f>A369</f>
        <v>0</v>
      </c>
      <c r="B371" s="75" t="s">
        <v>31</v>
      </c>
      <c r="C371" s="75"/>
      <c r="D371" s="75"/>
      <c r="E371" s="75"/>
      <c r="F371" s="75"/>
      <c r="G371" s="75"/>
      <c r="H371" s="75"/>
      <c r="I371" s="75"/>
      <c r="J371" s="75"/>
      <c r="K371" s="75"/>
    </row>
    <row r="372" spans="1:13" customFormat="1" hidden="1" x14ac:dyDescent="0.25">
      <c r="A372" s="1">
        <f>A369</f>
        <v>0</v>
      </c>
      <c r="B372" s="75"/>
      <c r="C372" s="75"/>
      <c r="D372" s="75"/>
      <c r="E372" s="75"/>
      <c r="F372" s="75"/>
      <c r="G372" s="75"/>
      <c r="H372" s="75"/>
      <c r="I372" s="75"/>
      <c r="J372" s="75"/>
      <c r="K372" s="75"/>
    </row>
    <row r="373" spans="1:13" customFormat="1" hidden="1" x14ac:dyDescent="0.25">
      <c r="A373" s="1">
        <f>A369</f>
        <v>0</v>
      </c>
      <c r="B373" s="6"/>
    </row>
    <row r="374" spans="1:13" customFormat="1" hidden="1" x14ac:dyDescent="0.25">
      <c r="A374" s="1">
        <f>A375</f>
        <v>0</v>
      </c>
      <c r="B374" s="6"/>
    </row>
    <row r="375" spans="1:13" customFormat="1" hidden="1" x14ac:dyDescent="0.25">
      <c r="A375" s="1">
        <f>A350*IF(COUNTA([1]summary!$H$72:$H$81)=0,IF([1]summary!$G$20="všetky predmety spolu",0,1),IF([1]summary!$E$58="cenové ponuky komplexne",0,1))</f>
        <v>0</v>
      </c>
      <c r="B375" s="6"/>
      <c r="C375" s="31" t="s">
        <v>32</v>
      </c>
      <c r="D375" s="32"/>
    </row>
    <row r="376" spans="1:13" s="33" customFormat="1" hidden="1" x14ac:dyDescent="0.25">
      <c r="A376" s="1">
        <f>A375</f>
        <v>0</v>
      </c>
      <c r="C376" s="31"/>
    </row>
    <row r="377" spans="1:13" s="33" customFormat="1" ht="15" hidden="1" customHeight="1" x14ac:dyDescent="0.25">
      <c r="A377" s="1">
        <f>A375</f>
        <v>0</v>
      </c>
      <c r="C377" s="31" t="s">
        <v>33</v>
      </c>
      <c r="D377" s="32"/>
      <c r="G377" s="34"/>
      <c r="H377" s="34"/>
      <c r="I377" s="34"/>
      <c r="J377" s="34"/>
      <c r="K377" s="34"/>
    </row>
    <row r="378" spans="1:13" s="33" customFormat="1" hidden="1" x14ac:dyDescent="0.25">
      <c r="A378" s="1">
        <f>A375</f>
        <v>0</v>
      </c>
      <c r="F378" s="35"/>
      <c r="G378" s="66" t="str">
        <f>"podpis a pečiatka "&amp;IF(COUNTA([1]summary!$H$72:$H$81)=0,"navrhovateľa","dodávateľa")</f>
        <v>podpis a pečiatka navrhovateľa</v>
      </c>
      <c r="H378" s="66"/>
      <c r="I378" s="66"/>
      <c r="J378" s="66"/>
      <c r="K378" s="66"/>
    </row>
    <row r="379" spans="1:13" s="33" customFormat="1" hidden="1" x14ac:dyDescent="0.25">
      <c r="A379" s="1">
        <f>A375</f>
        <v>0</v>
      </c>
      <c r="F379" s="35"/>
      <c r="G379" s="36"/>
      <c r="H379" s="36"/>
      <c r="I379" s="36"/>
      <c r="J379" s="36"/>
      <c r="K379" s="36"/>
    </row>
    <row r="380" spans="1:13" customFormat="1" ht="15" hidden="1" customHeight="1" x14ac:dyDescent="0.25">
      <c r="A380" s="1">
        <f>A375*IF(COUNTA([1]summary!$H$72:$H$81)=0,1,0)</f>
        <v>0</v>
      </c>
      <c r="B380" s="67" t="s">
        <v>34</v>
      </c>
      <c r="C380" s="67"/>
      <c r="D380" s="67"/>
      <c r="E380" s="67"/>
      <c r="F380" s="67"/>
      <c r="G380" s="67"/>
      <c r="H380" s="67"/>
      <c r="I380" s="67"/>
      <c r="J380" s="67"/>
      <c r="K380" s="67"/>
      <c r="L380" s="37"/>
    </row>
    <row r="381" spans="1:13" customFormat="1" hidden="1" x14ac:dyDescent="0.25">
      <c r="A381" s="1">
        <f>A380</f>
        <v>0</v>
      </c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37"/>
    </row>
    <row r="382" spans="1:13" customFormat="1" ht="15" hidden="1" customHeight="1" x14ac:dyDescent="0.25">
      <c r="A382" s="1">
        <f>A375*IF(A380=1,0,1)</f>
        <v>0</v>
      </c>
      <c r="B382" s="67" t="s">
        <v>35</v>
      </c>
      <c r="C382" s="67"/>
      <c r="D382" s="67"/>
      <c r="E382" s="67"/>
      <c r="F382" s="67"/>
      <c r="G382" s="67"/>
      <c r="H382" s="67"/>
      <c r="I382" s="67"/>
      <c r="J382" s="67"/>
      <c r="K382" s="67"/>
      <c r="L382" s="37"/>
    </row>
    <row r="383" spans="1:13" customFormat="1" hidden="1" x14ac:dyDescent="0.25">
      <c r="A383" s="1">
        <f>A382</f>
        <v>0</v>
      </c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37"/>
    </row>
    <row r="384" spans="1:13" s="1" customFormat="1" ht="21" hidden="1" x14ac:dyDescent="0.25">
      <c r="A384" s="1">
        <f>A406*A375</f>
        <v>0</v>
      </c>
      <c r="B384" s="2"/>
      <c r="C384" s="3"/>
      <c r="D384" s="3"/>
      <c r="E384" s="3"/>
      <c r="F384" s="3"/>
      <c r="G384" s="3"/>
      <c r="H384" s="3"/>
      <c r="I384" s="3"/>
      <c r="J384" s="111" t="str">
        <f>IF(COUNTA([1]summary!$H$72:$H$81)=0,'[1]Výzva na prieskum trhu'!$C$139,'[1]Výzva na predloženie CP'!$B$324)</f>
        <v xml:space="preserve">Príloha č. 2: </v>
      </c>
      <c r="K384" s="111"/>
    </row>
    <row r="385" spans="1:13" s="1" customFormat="1" ht="23.25" hidden="1" customHeight="1" x14ac:dyDescent="0.25">
      <c r="A385" s="1">
        <f>A406*A375</f>
        <v>0</v>
      </c>
      <c r="B385" s="112" t="str">
        <f>IF(COUNTA([1]summary!$H$72:$H$81)=0,'[1]Výzva na prieskum trhu'!$B$2,'[1]Výzva na predloženie CP'!$B$2)</f>
        <v>Výzva na predloženie ponúk - prieskum trhu</v>
      </c>
      <c r="C385" s="112"/>
      <c r="D385" s="112"/>
      <c r="E385" s="112"/>
      <c r="F385" s="112"/>
      <c r="G385" s="112"/>
      <c r="H385" s="112"/>
      <c r="I385" s="112"/>
      <c r="J385" s="112"/>
      <c r="K385" s="112"/>
      <c r="M385" s="4"/>
    </row>
    <row r="386" spans="1:13" s="1" customFormat="1" hidden="1" x14ac:dyDescent="0.25">
      <c r="A386" s="1">
        <f>A406*A375</f>
        <v>0</v>
      </c>
      <c r="B386" s="5"/>
      <c r="C386" s="5"/>
      <c r="D386" s="5"/>
      <c r="E386" s="5"/>
      <c r="F386" s="5"/>
      <c r="G386" s="5"/>
      <c r="H386" s="5"/>
      <c r="I386" s="5"/>
      <c r="J386" s="5"/>
      <c r="K386" s="5"/>
      <c r="M386" s="4"/>
    </row>
    <row r="387" spans="1:13" s="1" customFormat="1" ht="23.25" hidden="1" customHeight="1" x14ac:dyDescent="0.25">
      <c r="A387" s="1">
        <f>A406*A375</f>
        <v>0</v>
      </c>
      <c r="B387" s="112" t="str">
        <f>IF(COUNTA([1]summary!$H$72:$H$81)=0,'[1]Výzva na prieskum trhu'!$E$139,'[1]Výzva na predloženie CP'!$E$324)</f>
        <v>Cenová ponuka</v>
      </c>
      <c r="C387" s="112"/>
      <c r="D387" s="112"/>
      <c r="E387" s="112"/>
      <c r="F387" s="112"/>
      <c r="G387" s="112"/>
      <c r="H387" s="112"/>
      <c r="I387" s="112"/>
      <c r="J387" s="112"/>
      <c r="K387" s="112"/>
      <c r="M387" s="4"/>
    </row>
    <row r="388" spans="1:13" customFormat="1" hidden="1" x14ac:dyDescent="0.25">
      <c r="A388" s="1">
        <f>A406*A375</f>
        <v>0</v>
      </c>
      <c r="B388" s="6"/>
    </row>
    <row r="389" spans="1:13" customFormat="1" ht="15" hidden="1" customHeight="1" x14ac:dyDescent="0.25">
      <c r="A389" s="1">
        <f>A406*A375</f>
        <v>0</v>
      </c>
      <c r="B389" s="75" t="s">
        <v>1</v>
      </c>
      <c r="C389" s="75"/>
      <c r="D389" s="75"/>
      <c r="E389" s="75"/>
      <c r="F389" s="75"/>
      <c r="G389" s="75"/>
      <c r="H389" s="75"/>
      <c r="I389" s="75"/>
      <c r="J389" s="75"/>
      <c r="K389" s="75"/>
    </row>
    <row r="390" spans="1:13" customFormat="1" hidden="1" x14ac:dyDescent="0.25">
      <c r="A390" s="1">
        <f>A406*A375</f>
        <v>0</v>
      </c>
      <c r="B390" s="75"/>
      <c r="C390" s="75"/>
      <c r="D390" s="75"/>
      <c r="E390" s="75"/>
      <c r="F390" s="75"/>
      <c r="G390" s="75"/>
      <c r="H390" s="75"/>
      <c r="I390" s="75"/>
      <c r="J390" s="75"/>
      <c r="K390" s="75"/>
    </row>
    <row r="391" spans="1:13" customFormat="1" hidden="1" x14ac:dyDescent="0.25">
      <c r="A391" s="1">
        <f>A406*A375</f>
        <v>0</v>
      </c>
      <c r="B391" s="75"/>
      <c r="C391" s="75"/>
      <c r="D391" s="75"/>
      <c r="E391" s="75"/>
      <c r="F391" s="75"/>
      <c r="G391" s="75"/>
      <c r="H391" s="75"/>
      <c r="I391" s="75"/>
      <c r="J391" s="75"/>
      <c r="K391" s="75"/>
    </row>
    <row r="392" spans="1:13" customFormat="1" hidden="1" x14ac:dyDescent="0.25">
      <c r="A392" s="1">
        <f>A406*A375</f>
        <v>0</v>
      </c>
      <c r="B392" s="6"/>
    </row>
    <row r="393" spans="1:13" s="1" customFormat="1" ht="19.5" hidden="1" customHeight="1" thickBot="1" x14ac:dyDescent="0.3">
      <c r="A393" s="1">
        <f>A406*A375</f>
        <v>0</v>
      </c>
      <c r="C393" s="113" t="str">
        <f>"Identifikačné údaje "&amp;IF(OR([1]summary!$K$41="",[1]summary!$K$41&gt;=[1]summary!$K$39),"navrhovateľa:","dodávateľa:")</f>
        <v>Identifikačné údaje navrhovateľa:</v>
      </c>
      <c r="D393" s="114"/>
      <c r="E393" s="114"/>
      <c r="F393" s="114"/>
      <c r="G393" s="115"/>
    </row>
    <row r="394" spans="1:13" s="1" customFormat="1" ht="19.5" hidden="1" customHeight="1" x14ac:dyDescent="0.25">
      <c r="A394" s="1">
        <f>A406*A375</f>
        <v>0</v>
      </c>
      <c r="C394" s="116" t="s">
        <v>2</v>
      </c>
      <c r="D394" s="117"/>
      <c r="E394" s="118"/>
      <c r="F394" s="119"/>
      <c r="G394" s="120"/>
    </row>
    <row r="395" spans="1:13" s="1" customFormat="1" ht="39" hidden="1" customHeight="1" x14ac:dyDescent="0.25">
      <c r="A395" s="1">
        <f>A406*A375</f>
        <v>0</v>
      </c>
      <c r="C395" s="109" t="s">
        <v>3</v>
      </c>
      <c r="D395" s="110"/>
      <c r="E395" s="101"/>
      <c r="F395" s="102"/>
      <c r="G395" s="103"/>
    </row>
    <row r="396" spans="1:13" s="1" customFormat="1" ht="19.5" hidden="1" customHeight="1" x14ac:dyDescent="0.25">
      <c r="A396" s="1">
        <f>A406*A375</f>
        <v>0</v>
      </c>
      <c r="C396" s="99" t="s">
        <v>4</v>
      </c>
      <c r="D396" s="100"/>
      <c r="E396" s="101"/>
      <c r="F396" s="102"/>
      <c r="G396" s="103"/>
    </row>
    <row r="397" spans="1:13" s="1" customFormat="1" ht="19.5" hidden="1" customHeight="1" x14ac:dyDescent="0.25">
      <c r="A397" s="1">
        <f>A406*A375</f>
        <v>0</v>
      </c>
      <c r="C397" s="99" t="s">
        <v>5</v>
      </c>
      <c r="D397" s="100"/>
      <c r="E397" s="101"/>
      <c r="F397" s="102"/>
      <c r="G397" s="103"/>
    </row>
    <row r="398" spans="1:13" s="1" customFormat="1" ht="19.5" hidden="1" customHeight="1" x14ac:dyDescent="0.25">
      <c r="A398" s="1">
        <f>A406*A375</f>
        <v>0</v>
      </c>
      <c r="C398" s="99" t="s">
        <v>6</v>
      </c>
      <c r="D398" s="100"/>
      <c r="E398" s="101"/>
      <c r="F398" s="102"/>
      <c r="G398" s="103"/>
    </row>
    <row r="399" spans="1:13" s="1" customFormat="1" ht="19.5" hidden="1" customHeight="1" x14ac:dyDescent="0.25">
      <c r="A399" s="1">
        <f>A406*A375</f>
        <v>0</v>
      </c>
      <c r="C399" s="99" t="s">
        <v>7</v>
      </c>
      <c r="D399" s="100"/>
      <c r="E399" s="101"/>
      <c r="F399" s="102"/>
      <c r="G399" s="103"/>
    </row>
    <row r="400" spans="1:13" s="1" customFormat="1" ht="19.5" hidden="1" customHeight="1" x14ac:dyDescent="0.25">
      <c r="A400" s="1">
        <f>A406*A375</f>
        <v>0</v>
      </c>
      <c r="C400" s="99" t="s">
        <v>8</v>
      </c>
      <c r="D400" s="100"/>
      <c r="E400" s="101"/>
      <c r="F400" s="102"/>
      <c r="G400" s="103"/>
    </row>
    <row r="401" spans="1:11" s="1" customFormat="1" ht="19.5" hidden="1" customHeight="1" x14ac:dyDescent="0.25">
      <c r="A401" s="1">
        <f>A406*A375</f>
        <v>0</v>
      </c>
      <c r="C401" s="99" t="s">
        <v>9</v>
      </c>
      <c r="D401" s="100"/>
      <c r="E401" s="101"/>
      <c r="F401" s="102"/>
      <c r="G401" s="103"/>
    </row>
    <row r="402" spans="1:11" s="1" customFormat="1" ht="19.5" hidden="1" customHeight="1" x14ac:dyDescent="0.25">
      <c r="A402" s="1">
        <f>A406*A375</f>
        <v>0</v>
      </c>
      <c r="C402" s="99" t="s">
        <v>10</v>
      </c>
      <c r="D402" s="100"/>
      <c r="E402" s="101"/>
      <c r="F402" s="102"/>
      <c r="G402" s="103"/>
    </row>
    <row r="403" spans="1:11" s="1" customFormat="1" ht="19.5" hidden="1" customHeight="1" thickBot="1" x14ac:dyDescent="0.3">
      <c r="A403" s="1">
        <f>A406*A375</f>
        <v>0</v>
      </c>
      <c r="C403" s="104" t="s">
        <v>11</v>
      </c>
      <c r="D403" s="105"/>
      <c r="E403" s="106"/>
      <c r="F403" s="107"/>
      <c r="G403" s="108"/>
    </row>
    <row r="404" spans="1:11" customFormat="1" hidden="1" x14ac:dyDescent="0.25">
      <c r="A404" s="1">
        <f>A406*A375</f>
        <v>0</v>
      </c>
      <c r="B404" s="6"/>
    </row>
    <row r="405" spans="1:11" customFormat="1" hidden="1" x14ac:dyDescent="0.25">
      <c r="A405" s="1">
        <f>A406*A375</f>
        <v>0</v>
      </c>
      <c r="B405" s="6"/>
    </row>
    <row r="406" spans="1:11" customFormat="1" hidden="1" x14ac:dyDescent="0.25">
      <c r="A406">
        <f>IF(D406&lt;&gt;"",1,0)</f>
        <v>0</v>
      </c>
      <c r="B406" s="92" t="s">
        <v>12</v>
      </c>
      <c r="C406" s="92"/>
      <c r="D406" s="93" t="str">
        <f>IF([1]summary!$B$44&lt;&gt;"",[1]summary!$B$44,"")</f>
        <v/>
      </c>
      <c r="E406" s="93"/>
      <c r="F406" s="93"/>
      <c r="G406" s="93"/>
      <c r="H406" s="93"/>
      <c r="I406" s="93"/>
      <c r="J406" s="93"/>
      <c r="K406" s="7"/>
    </row>
    <row r="407" spans="1:11" customFormat="1" hidden="1" x14ac:dyDescent="0.25">
      <c r="A407" s="1">
        <f>A406</f>
        <v>0</v>
      </c>
      <c r="B407" s="6"/>
    </row>
    <row r="408" spans="1:11" customFormat="1" ht="54.95" hidden="1" customHeight="1" thickBot="1" x14ac:dyDescent="0.3">
      <c r="A408" s="1">
        <f>A406</f>
        <v>0</v>
      </c>
      <c r="B408" s="94" t="s">
        <v>13</v>
      </c>
      <c r="C408" s="95"/>
      <c r="D408" s="96"/>
      <c r="E408" s="97" t="s">
        <v>36</v>
      </c>
      <c r="F408" s="98"/>
      <c r="G408" s="8" t="s">
        <v>14</v>
      </c>
      <c r="H408" s="9" t="s">
        <v>15</v>
      </c>
      <c r="I408" s="8" t="s">
        <v>16</v>
      </c>
      <c r="J408" s="10" t="s">
        <v>17</v>
      </c>
      <c r="K408" s="10" t="s">
        <v>18</v>
      </c>
    </row>
    <row r="409" spans="1:11" customFormat="1" ht="25.5" hidden="1" customHeight="1" x14ac:dyDescent="0.25">
      <c r="A409" s="1">
        <f>A406</f>
        <v>0</v>
      </c>
      <c r="B409" s="76" t="s">
        <v>37</v>
      </c>
      <c r="C409" s="77"/>
      <c r="D409" s="23"/>
      <c r="E409" s="82"/>
      <c r="F409" s="83"/>
      <c r="G409" s="11" t="s">
        <v>20</v>
      </c>
      <c r="H409" s="12"/>
      <c r="I409" s="13"/>
      <c r="J409" s="14" t="str">
        <f t="shared" ref="J409:J416" si="14">IF(AND(H409&lt;&gt;"",I409&lt;&gt;""),H409*I409,"")</f>
        <v/>
      </c>
      <c r="K409" s="14" t="str">
        <f t="shared" ref="K409:K416" si="15">IF(J409&lt;&gt;"",J409*1.2,"")</f>
        <v/>
      </c>
    </row>
    <row r="410" spans="1:11" customFormat="1" ht="25.5" hidden="1" customHeight="1" x14ac:dyDescent="0.25">
      <c r="A410" s="1">
        <f>A406</f>
        <v>0</v>
      </c>
      <c r="B410" s="78"/>
      <c r="C410" s="79"/>
      <c r="D410" s="24"/>
      <c r="E410" s="84"/>
      <c r="F410" s="85"/>
      <c r="G410" s="15" t="s">
        <v>20</v>
      </c>
      <c r="H410" s="16"/>
      <c r="I410" s="17"/>
      <c r="J410" s="18" t="str">
        <f t="shared" si="14"/>
        <v/>
      </c>
      <c r="K410" s="18" t="str">
        <f t="shared" si="15"/>
        <v/>
      </c>
    </row>
    <row r="411" spans="1:11" customFormat="1" ht="25.5" hidden="1" customHeight="1" thickBot="1" x14ac:dyDescent="0.3">
      <c r="A411" s="1">
        <f>A406</f>
        <v>0</v>
      </c>
      <c r="B411" s="80"/>
      <c r="C411" s="81"/>
      <c r="D411" s="25"/>
      <c r="E411" s="86"/>
      <c r="F411" s="87"/>
      <c r="G411" s="19" t="s">
        <v>20</v>
      </c>
      <c r="H411" s="20"/>
      <c r="I411" s="21"/>
      <c r="J411" s="22" t="str">
        <f t="shared" si="14"/>
        <v/>
      </c>
      <c r="K411" s="22" t="str">
        <f t="shared" si="15"/>
        <v/>
      </c>
    </row>
    <row r="412" spans="1:11" customFormat="1" ht="25.5" hidden="1" customHeight="1" x14ac:dyDescent="0.25">
      <c r="A412" s="1">
        <f>A406</f>
        <v>0</v>
      </c>
      <c r="B412" s="76" t="s">
        <v>21</v>
      </c>
      <c r="C412" s="77"/>
      <c r="D412" s="23"/>
      <c r="E412" s="82"/>
      <c r="F412" s="83"/>
      <c r="G412" s="11" t="s">
        <v>20</v>
      </c>
      <c r="H412" s="12"/>
      <c r="I412" s="13"/>
      <c r="J412" s="14" t="str">
        <f t="shared" si="14"/>
        <v/>
      </c>
      <c r="K412" s="14" t="str">
        <f t="shared" si="15"/>
        <v/>
      </c>
    </row>
    <row r="413" spans="1:11" customFormat="1" ht="25.5" hidden="1" customHeight="1" x14ac:dyDescent="0.25">
      <c r="A413" s="1">
        <f>A406</f>
        <v>0</v>
      </c>
      <c r="B413" s="78"/>
      <c r="C413" s="79"/>
      <c r="D413" s="24"/>
      <c r="E413" s="84"/>
      <c r="F413" s="85"/>
      <c r="G413" s="15" t="s">
        <v>20</v>
      </c>
      <c r="H413" s="16"/>
      <c r="I413" s="17"/>
      <c r="J413" s="18" t="str">
        <f t="shared" si="14"/>
        <v/>
      </c>
      <c r="K413" s="18" t="str">
        <f t="shared" si="15"/>
        <v/>
      </c>
    </row>
    <row r="414" spans="1:11" customFormat="1" ht="25.5" hidden="1" customHeight="1" thickBot="1" x14ac:dyDescent="0.3">
      <c r="A414" s="1">
        <f>A406</f>
        <v>0</v>
      </c>
      <c r="B414" s="80"/>
      <c r="C414" s="81"/>
      <c r="D414" s="25"/>
      <c r="E414" s="86"/>
      <c r="F414" s="87"/>
      <c r="G414" s="19" t="s">
        <v>20</v>
      </c>
      <c r="H414" s="20"/>
      <c r="I414" s="21"/>
      <c r="J414" s="22" t="str">
        <f t="shared" si="14"/>
        <v/>
      </c>
      <c r="K414" s="22" t="str">
        <f t="shared" si="15"/>
        <v/>
      </c>
    </row>
    <row r="415" spans="1:11" customFormat="1" ht="25.5" hidden="1" customHeight="1" x14ac:dyDescent="0.25">
      <c r="A415" s="1">
        <f>A406</f>
        <v>0</v>
      </c>
      <c r="B415" s="76" t="s">
        <v>22</v>
      </c>
      <c r="C415" s="77"/>
      <c r="D415" s="23" t="s">
        <v>23</v>
      </c>
      <c r="E415" s="88" t="s">
        <v>24</v>
      </c>
      <c r="F415" s="89"/>
      <c r="G415" s="11" t="s">
        <v>24</v>
      </c>
      <c r="H415" s="12"/>
      <c r="I415" s="13">
        <v>1</v>
      </c>
      <c r="J415" s="14" t="str">
        <f t="shared" si="14"/>
        <v/>
      </c>
      <c r="K415" s="14" t="str">
        <f t="shared" si="15"/>
        <v/>
      </c>
    </row>
    <row r="416" spans="1:11" customFormat="1" ht="25.5" hidden="1" customHeight="1" thickBot="1" x14ac:dyDescent="0.3">
      <c r="A416" s="1">
        <f>A406</f>
        <v>0</v>
      </c>
      <c r="B416" s="80"/>
      <c r="C416" s="81"/>
      <c r="D416" s="25" t="s">
        <v>25</v>
      </c>
      <c r="E416" s="90" t="s">
        <v>24</v>
      </c>
      <c r="F416" s="91"/>
      <c r="G416" s="19" t="s">
        <v>24</v>
      </c>
      <c r="H416" s="20"/>
      <c r="I416" s="21">
        <v>1</v>
      </c>
      <c r="J416" s="22" t="str">
        <f t="shared" si="14"/>
        <v/>
      </c>
      <c r="K416" s="22" t="str">
        <f t="shared" si="15"/>
        <v/>
      </c>
    </row>
    <row r="417" spans="1:13" customFormat="1" ht="25.5" hidden="1" customHeight="1" thickBot="1" x14ac:dyDescent="0.3">
      <c r="A417" s="1">
        <f>A406</f>
        <v>0</v>
      </c>
      <c r="B417" s="26"/>
      <c r="C417" s="27"/>
      <c r="D417" s="27"/>
      <c r="E417" s="27"/>
      <c r="F417" s="27"/>
      <c r="G417" s="27"/>
      <c r="H417" s="28"/>
      <c r="I417" s="28" t="s">
        <v>26</v>
      </c>
      <c r="J417" s="29" t="str">
        <f>IF(SUM(J409:J416)&gt;0,SUM(J409:J416),"")</f>
        <v/>
      </c>
      <c r="K417" s="29" t="str">
        <f>IF(SUM(K409:K416)&gt;0,SUM(K409:K416),"")</f>
        <v/>
      </c>
    </row>
    <row r="418" spans="1:13" customFormat="1" hidden="1" x14ac:dyDescent="0.25">
      <c r="A418" s="1">
        <f>A406</f>
        <v>0</v>
      </c>
      <c r="B418" s="30" t="s">
        <v>27</v>
      </c>
    </row>
    <row r="419" spans="1:13" customFormat="1" hidden="1" x14ac:dyDescent="0.25">
      <c r="A419" s="1">
        <f>A406</f>
        <v>0</v>
      </c>
      <c r="B419" s="6"/>
    </row>
    <row r="420" spans="1:13" customFormat="1" hidden="1" x14ac:dyDescent="0.25">
      <c r="A420" s="1">
        <f>A406</f>
        <v>0</v>
      </c>
      <c r="B420" s="6"/>
    </row>
    <row r="421" spans="1:13" customFormat="1" ht="15" hidden="1" customHeight="1" x14ac:dyDescent="0.25">
      <c r="A421" s="1">
        <f>A406*IF(COUNTA([1]summary!$H$72:$H$81)=0,1,0)</f>
        <v>0</v>
      </c>
      <c r="B421" s="6"/>
      <c r="C421" s="68" t="s">
        <v>28</v>
      </c>
      <c r="D421" s="69"/>
      <c r="E421" s="69"/>
      <c r="F421" s="69"/>
      <c r="G421" s="69"/>
      <c r="H421" s="69"/>
      <c r="I421" s="69"/>
      <c r="J421" s="70"/>
    </row>
    <row r="422" spans="1:13" customFormat="1" hidden="1" x14ac:dyDescent="0.25">
      <c r="A422" s="1">
        <f>A421</f>
        <v>0</v>
      </c>
      <c r="B422" s="6"/>
      <c r="C422" s="71"/>
      <c r="D422" s="72"/>
      <c r="E422" s="72"/>
      <c r="F422" s="72"/>
      <c r="G422" s="72"/>
      <c r="H422" s="72"/>
      <c r="I422" s="72"/>
      <c r="J422" s="73"/>
    </row>
    <row r="423" spans="1:13" customFormat="1" hidden="1" x14ac:dyDescent="0.25">
      <c r="A423" s="1">
        <f>A421</f>
        <v>0</v>
      </c>
      <c r="B423" s="6"/>
    </row>
    <row r="424" spans="1:13" customFormat="1" hidden="1" x14ac:dyDescent="0.25">
      <c r="A424" s="1">
        <f>A421</f>
        <v>0</v>
      </c>
      <c r="B424" s="6"/>
    </row>
    <row r="425" spans="1:13" customFormat="1" hidden="1" x14ac:dyDescent="0.25">
      <c r="A425" s="1">
        <f>A406*IF([1]summary!$F$12='Príloha č. 2'!M425,1,0)</f>
        <v>0</v>
      </c>
      <c r="B425" s="74" t="s">
        <v>29</v>
      </c>
      <c r="C425" s="74"/>
      <c r="D425" s="74"/>
      <c r="E425" s="74"/>
      <c r="F425" s="74"/>
      <c r="G425" s="74"/>
      <c r="H425" s="74"/>
      <c r="I425" s="74"/>
      <c r="J425" s="74"/>
      <c r="K425" s="74"/>
      <c r="M425" s="4" t="s">
        <v>30</v>
      </c>
    </row>
    <row r="426" spans="1:13" customFormat="1" hidden="1" x14ac:dyDescent="0.25">
      <c r="A426" s="1">
        <f>A425</f>
        <v>0</v>
      </c>
      <c r="B426" s="6"/>
    </row>
    <row r="427" spans="1:13" customFormat="1" ht="15" hidden="1" customHeight="1" x14ac:dyDescent="0.25">
      <c r="A427" s="1">
        <f>A425</f>
        <v>0</v>
      </c>
      <c r="B427" s="75" t="s">
        <v>31</v>
      </c>
      <c r="C427" s="75"/>
      <c r="D427" s="75"/>
      <c r="E427" s="75"/>
      <c r="F427" s="75"/>
      <c r="G427" s="75"/>
      <c r="H427" s="75"/>
      <c r="I427" s="75"/>
      <c r="J427" s="75"/>
      <c r="K427" s="75"/>
    </row>
    <row r="428" spans="1:13" customFormat="1" hidden="1" x14ac:dyDescent="0.25">
      <c r="A428" s="1">
        <f>A425</f>
        <v>0</v>
      </c>
      <c r="B428" s="75"/>
      <c r="C428" s="75"/>
      <c r="D428" s="75"/>
      <c r="E428" s="75"/>
      <c r="F428" s="75"/>
      <c r="G428" s="75"/>
      <c r="H428" s="75"/>
      <c r="I428" s="75"/>
      <c r="J428" s="75"/>
      <c r="K428" s="75"/>
    </row>
    <row r="429" spans="1:13" customFormat="1" hidden="1" x14ac:dyDescent="0.25">
      <c r="A429" s="1">
        <f>A425</f>
        <v>0</v>
      </c>
      <c r="B429" s="6"/>
    </row>
    <row r="430" spans="1:13" customFormat="1" hidden="1" x14ac:dyDescent="0.25">
      <c r="A430" s="1">
        <f>A431</f>
        <v>0</v>
      </c>
      <c r="B430" s="6"/>
    </row>
    <row r="431" spans="1:13" customFormat="1" hidden="1" x14ac:dyDescent="0.25">
      <c r="A431" s="1">
        <f>A406*IF(COUNTA([1]summary!$H$72:$H$81)=0,IF([1]summary!$G$20="všetky predmety spolu",0,1),IF([1]summary!$E$58="cenové ponuky komplexne",0,1))</f>
        <v>0</v>
      </c>
      <c r="B431" s="6"/>
      <c r="C431" s="31" t="s">
        <v>32</v>
      </c>
      <c r="D431" s="32"/>
    </row>
    <row r="432" spans="1:13" s="33" customFormat="1" hidden="1" x14ac:dyDescent="0.25">
      <c r="A432" s="1">
        <f>A431</f>
        <v>0</v>
      </c>
      <c r="C432" s="31"/>
    </row>
    <row r="433" spans="1:13" s="33" customFormat="1" ht="15" hidden="1" customHeight="1" x14ac:dyDescent="0.25">
      <c r="A433" s="1">
        <f>A431</f>
        <v>0</v>
      </c>
      <c r="C433" s="31" t="s">
        <v>33</v>
      </c>
      <c r="D433" s="32"/>
      <c r="G433" s="34"/>
      <c r="H433" s="34"/>
      <c r="I433" s="34"/>
      <c r="J433" s="34"/>
      <c r="K433" s="34"/>
    </row>
    <row r="434" spans="1:13" s="33" customFormat="1" hidden="1" x14ac:dyDescent="0.25">
      <c r="A434" s="1">
        <f>A431</f>
        <v>0</v>
      </c>
      <c r="F434" s="35"/>
      <c r="G434" s="151" t="str">
        <f>"podpis a pečiatka "&amp;IF(COUNTA([1]summary!$H$72:$H$81)=0,"navrhovateľa","dodávateľa")</f>
        <v>podpis a pečiatka navrhovateľa</v>
      </c>
      <c r="H434" s="151"/>
      <c r="I434" s="151"/>
      <c r="J434" s="151"/>
      <c r="K434" s="151"/>
    </row>
    <row r="435" spans="1:13" s="33" customFormat="1" hidden="1" x14ac:dyDescent="0.25">
      <c r="A435" s="1">
        <f>A431</f>
        <v>0</v>
      </c>
      <c r="F435" s="35"/>
      <c r="G435" s="36"/>
      <c r="H435" s="36"/>
      <c r="I435" s="36"/>
      <c r="J435" s="36"/>
      <c r="K435" s="36"/>
    </row>
    <row r="436" spans="1:13" customFormat="1" ht="15" hidden="1" customHeight="1" x14ac:dyDescent="0.25">
      <c r="A436" s="1">
        <f>A431*IF(COUNTA([1]summary!$H$72:$H$81)=0,1,0)</f>
        <v>0</v>
      </c>
      <c r="B436" s="67" t="s">
        <v>34</v>
      </c>
      <c r="C436" s="67"/>
      <c r="D436" s="67"/>
      <c r="E436" s="67"/>
      <c r="F436" s="67"/>
      <c r="G436" s="67"/>
      <c r="H436" s="67"/>
      <c r="I436" s="67"/>
      <c r="J436" s="67"/>
      <c r="K436" s="67"/>
      <c r="L436" s="37"/>
    </row>
    <row r="437" spans="1:13" customFormat="1" hidden="1" x14ac:dyDescent="0.25">
      <c r="A437" s="1">
        <f>A436</f>
        <v>0</v>
      </c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37"/>
    </row>
    <row r="438" spans="1:13" customFormat="1" ht="15" hidden="1" customHeight="1" x14ac:dyDescent="0.25">
      <c r="A438" s="1">
        <f>A431*IF(A436=1,0,1)</f>
        <v>0</v>
      </c>
      <c r="B438" s="67" t="s">
        <v>35</v>
      </c>
      <c r="C438" s="67"/>
      <c r="D438" s="67"/>
      <c r="E438" s="67"/>
      <c r="F438" s="67"/>
      <c r="G438" s="67"/>
      <c r="H438" s="67"/>
      <c r="I438" s="67"/>
      <c r="J438" s="67"/>
      <c r="K438" s="67"/>
      <c r="L438" s="37"/>
    </row>
    <row r="439" spans="1:13" customFormat="1" hidden="1" x14ac:dyDescent="0.25">
      <c r="A439" s="1">
        <f>A438</f>
        <v>0</v>
      </c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37"/>
    </row>
    <row r="440" spans="1:13" s="1" customFormat="1" ht="21" hidden="1" x14ac:dyDescent="0.25">
      <c r="A440" s="1">
        <f>A462*A431</f>
        <v>0</v>
      </c>
      <c r="B440" s="2"/>
      <c r="C440" s="3"/>
      <c r="D440" s="3"/>
      <c r="E440" s="3"/>
      <c r="F440" s="3"/>
      <c r="G440" s="3"/>
      <c r="H440" s="3"/>
      <c r="I440" s="3"/>
      <c r="J440" s="111" t="str">
        <f>IF(COUNTA([1]summary!$H$72:$H$81)=0,'[1]Výzva na prieskum trhu'!$C$139,'[1]Výzva na predloženie CP'!$B$324)</f>
        <v xml:space="preserve">Príloha č. 2: </v>
      </c>
      <c r="K440" s="111"/>
    </row>
    <row r="441" spans="1:13" s="1" customFormat="1" ht="23.25" hidden="1" x14ac:dyDescent="0.25">
      <c r="A441" s="1">
        <f>A462*A431</f>
        <v>0</v>
      </c>
      <c r="B441" s="112" t="str">
        <f>IF(COUNTA([1]summary!$H$72:$H$81)=0,'[1]Výzva na prieskum trhu'!$B$2,'[1]Výzva na predloženie CP'!$B$2)</f>
        <v>Výzva na predloženie ponúk - prieskum trhu</v>
      </c>
      <c r="C441" s="112"/>
      <c r="D441" s="112"/>
      <c r="E441" s="112"/>
      <c r="F441" s="112"/>
      <c r="G441" s="112"/>
      <c r="H441" s="112"/>
      <c r="I441" s="112"/>
      <c r="J441" s="112"/>
      <c r="K441" s="112"/>
      <c r="M441" s="4"/>
    </row>
    <row r="442" spans="1:13" s="1" customFormat="1" hidden="1" x14ac:dyDescent="0.25">
      <c r="A442" s="1">
        <f>A462*A431</f>
        <v>0</v>
      </c>
      <c r="B442" s="5"/>
      <c r="C442" s="5"/>
      <c r="D442" s="5"/>
      <c r="E442" s="5"/>
      <c r="F442" s="5"/>
      <c r="G442" s="5"/>
      <c r="H442" s="5"/>
      <c r="I442" s="5"/>
      <c r="J442" s="5"/>
      <c r="K442" s="5"/>
      <c r="M442" s="4"/>
    </row>
    <row r="443" spans="1:13" s="1" customFormat="1" ht="23.25" hidden="1" x14ac:dyDescent="0.25">
      <c r="A443" s="1">
        <f>A462*A431</f>
        <v>0</v>
      </c>
      <c r="B443" s="112" t="str">
        <f>IF(COUNTA([1]summary!$H$72:$H$81)=0,'[1]Výzva na prieskum trhu'!$E$139,'[1]Výzva na predloženie CP'!$E$324)</f>
        <v>Cenová ponuka</v>
      </c>
      <c r="C443" s="112"/>
      <c r="D443" s="112"/>
      <c r="E443" s="112"/>
      <c r="F443" s="112"/>
      <c r="G443" s="112"/>
      <c r="H443" s="112"/>
      <c r="I443" s="112"/>
      <c r="J443" s="112"/>
      <c r="K443" s="112"/>
      <c r="M443" s="4"/>
    </row>
    <row r="444" spans="1:13" customFormat="1" hidden="1" x14ac:dyDescent="0.25">
      <c r="A444" s="1">
        <f>A462*A431</f>
        <v>0</v>
      </c>
      <c r="B444" s="6"/>
    </row>
    <row r="445" spans="1:13" customFormat="1" ht="15" hidden="1" customHeight="1" x14ac:dyDescent="0.25">
      <c r="A445" s="1">
        <f>A462*A431</f>
        <v>0</v>
      </c>
      <c r="B445" s="75" t="s">
        <v>1</v>
      </c>
      <c r="C445" s="75"/>
      <c r="D445" s="75"/>
      <c r="E445" s="75"/>
      <c r="F445" s="75"/>
      <c r="G445" s="75"/>
      <c r="H445" s="75"/>
      <c r="I445" s="75"/>
      <c r="J445" s="75"/>
      <c r="K445" s="75"/>
    </row>
    <row r="446" spans="1:13" customFormat="1" hidden="1" x14ac:dyDescent="0.25">
      <c r="A446" s="1">
        <f>A462*A431</f>
        <v>0</v>
      </c>
      <c r="B446" s="75"/>
      <c r="C446" s="75"/>
      <c r="D446" s="75"/>
      <c r="E446" s="75"/>
      <c r="F446" s="75"/>
      <c r="G446" s="75"/>
      <c r="H446" s="75"/>
      <c r="I446" s="75"/>
      <c r="J446" s="75"/>
      <c r="K446" s="75"/>
    </row>
    <row r="447" spans="1:13" customFormat="1" hidden="1" x14ac:dyDescent="0.25">
      <c r="A447" s="1">
        <f>A462*A431</f>
        <v>0</v>
      </c>
      <c r="B447" s="75"/>
      <c r="C447" s="75"/>
      <c r="D447" s="75"/>
      <c r="E447" s="75"/>
      <c r="F447" s="75"/>
      <c r="G447" s="75"/>
      <c r="H447" s="75"/>
      <c r="I447" s="75"/>
      <c r="J447" s="75"/>
      <c r="K447" s="75"/>
    </row>
    <row r="448" spans="1:13" customFormat="1" hidden="1" x14ac:dyDescent="0.25">
      <c r="A448" s="1">
        <f>A462*A431</f>
        <v>0</v>
      </c>
      <c r="B448" s="6"/>
    </row>
    <row r="449" spans="1:11" s="1" customFormat="1" ht="19.5" hidden="1" customHeight="1" thickBot="1" x14ac:dyDescent="0.3">
      <c r="A449" s="1">
        <f>A462*A431</f>
        <v>0</v>
      </c>
      <c r="C449" s="143" t="str">
        <f>"Identifikačné údaje "&amp;IF(OR([1]summary!$K$41="",[1]summary!$K$41&gt;=[1]summary!$K$39),"navrhovateľa:","dodávateľa:")</f>
        <v>Identifikačné údaje navrhovateľa:</v>
      </c>
      <c r="D449" s="144"/>
      <c r="E449" s="144"/>
      <c r="F449" s="144"/>
      <c r="G449" s="145"/>
    </row>
    <row r="450" spans="1:11" s="1" customFormat="1" ht="19.5" hidden="1" customHeight="1" x14ac:dyDescent="0.25">
      <c r="A450" s="1">
        <f>A462*A431</f>
        <v>0</v>
      </c>
      <c r="C450" s="146" t="s">
        <v>2</v>
      </c>
      <c r="D450" s="147"/>
      <c r="E450" s="148"/>
      <c r="F450" s="149"/>
      <c r="G450" s="150"/>
    </row>
    <row r="451" spans="1:11" s="1" customFormat="1" ht="39" hidden="1" customHeight="1" x14ac:dyDescent="0.25">
      <c r="A451" s="1">
        <f>A462*A431</f>
        <v>0</v>
      </c>
      <c r="C451" s="141" t="s">
        <v>3</v>
      </c>
      <c r="D451" s="142"/>
      <c r="E451" s="133"/>
      <c r="F451" s="134"/>
      <c r="G451" s="135"/>
    </row>
    <row r="452" spans="1:11" s="1" customFormat="1" ht="19.5" hidden="1" customHeight="1" x14ac:dyDescent="0.25">
      <c r="A452" s="1">
        <f>A462*A431</f>
        <v>0</v>
      </c>
      <c r="C452" s="131" t="s">
        <v>4</v>
      </c>
      <c r="D452" s="132"/>
      <c r="E452" s="133"/>
      <c r="F452" s="134"/>
      <c r="G452" s="135"/>
    </row>
    <row r="453" spans="1:11" s="1" customFormat="1" ht="19.5" hidden="1" customHeight="1" x14ac:dyDescent="0.25">
      <c r="A453" s="1">
        <f>A462*A431</f>
        <v>0</v>
      </c>
      <c r="C453" s="131" t="s">
        <v>5</v>
      </c>
      <c r="D453" s="132"/>
      <c r="E453" s="133"/>
      <c r="F453" s="134"/>
      <c r="G453" s="135"/>
    </row>
    <row r="454" spans="1:11" s="1" customFormat="1" ht="19.5" hidden="1" customHeight="1" x14ac:dyDescent="0.25">
      <c r="A454" s="1">
        <f>A462*A431</f>
        <v>0</v>
      </c>
      <c r="C454" s="131" t="s">
        <v>6</v>
      </c>
      <c r="D454" s="132"/>
      <c r="E454" s="133"/>
      <c r="F454" s="134"/>
      <c r="G454" s="135"/>
    </row>
    <row r="455" spans="1:11" s="1" customFormat="1" ht="19.5" hidden="1" customHeight="1" x14ac:dyDescent="0.25">
      <c r="A455" s="1">
        <f>A462*A431</f>
        <v>0</v>
      </c>
      <c r="C455" s="131" t="s">
        <v>7</v>
      </c>
      <c r="D455" s="132"/>
      <c r="E455" s="133"/>
      <c r="F455" s="134"/>
      <c r="G455" s="135"/>
    </row>
    <row r="456" spans="1:11" s="1" customFormat="1" ht="19.5" hidden="1" customHeight="1" x14ac:dyDescent="0.25">
      <c r="A456" s="1">
        <f>A462*A431</f>
        <v>0</v>
      </c>
      <c r="C456" s="131" t="s">
        <v>8</v>
      </c>
      <c r="D456" s="132"/>
      <c r="E456" s="133"/>
      <c r="F456" s="134"/>
      <c r="G456" s="135"/>
    </row>
    <row r="457" spans="1:11" s="1" customFormat="1" ht="19.5" hidden="1" customHeight="1" x14ac:dyDescent="0.25">
      <c r="A457" s="1">
        <f>A462*A431</f>
        <v>0</v>
      </c>
      <c r="C457" s="131" t="s">
        <v>9</v>
      </c>
      <c r="D457" s="132"/>
      <c r="E457" s="133"/>
      <c r="F457" s="134"/>
      <c r="G457" s="135"/>
    </row>
    <row r="458" spans="1:11" s="1" customFormat="1" ht="19.5" hidden="1" customHeight="1" x14ac:dyDescent="0.25">
      <c r="A458" s="1">
        <f>A462*A431</f>
        <v>0</v>
      </c>
      <c r="C458" s="131" t="s">
        <v>10</v>
      </c>
      <c r="D458" s="132"/>
      <c r="E458" s="133"/>
      <c r="F458" s="134"/>
      <c r="G458" s="135"/>
    </row>
    <row r="459" spans="1:11" s="1" customFormat="1" ht="19.5" hidden="1" customHeight="1" thickBot="1" x14ac:dyDescent="0.3">
      <c r="A459" s="1">
        <f>A462*A431</f>
        <v>0</v>
      </c>
      <c r="C459" s="136" t="s">
        <v>11</v>
      </c>
      <c r="D459" s="137"/>
      <c r="E459" s="138"/>
      <c r="F459" s="139"/>
      <c r="G459" s="140"/>
    </row>
    <row r="460" spans="1:11" customFormat="1" hidden="1" x14ac:dyDescent="0.25">
      <c r="A460" s="1">
        <f>A462*A431</f>
        <v>0</v>
      </c>
      <c r="B460" s="6"/>
    </row>
    <row r="461" spans="1:11" customFormat="1" hidden="1" x14ac:dyDescent="0.25">
      <c r="A461" s="1">
        <f>A462*A431</f>
        <v>0</v>
      </c>
      <c r="B461" s="6"/>
    </row>
    <row r="462" spans="1:11" customFormat="1" hidden="1" x14ac:dyDescent="0.25">
      <c r="A462">
        <f>IF(D462&lt;&gt;"",1,0)</f>
        <v>0</v>
      </c>
      <c r="B462" s="92" t="s">
        <v>12</v>
      </c>
      <c r="C462" s="92"/>
      <c r="D462" s="93" t="str">
        <f>IF([1]summary!$B$45&lt;&gt;"",[1]summary!$B$45,"")</f>
        <v/>
      </c>
      <c r="E462" s="93"/>
      <c r="F462" s="93"/>
      <c r="G462" s="93"/>
      <c r="H462" s="93"/>
      <c r="I462" s="93"/>
      <c r="J462" s="93"/>
      <c r="K462" s="7"/>
    </row>
    <row r="463" spans="1:11" customFormat="1" hidden="1" x14ac:dyDescent="0.25">
      <c r="A463" s="1">
        <f>A462</f>
        <v>0</v>
      </c>
      <c r="B463" s="6"/>
    </row>
    <row r="464" spans="1:11" customFormat="1" ht="54.95" hidden="1" customHeight="1" thickBot="1" x14ac:dyDescent="0.3">
      <c r="A464" s="1">
        <f>A462</f>
        <v>0</v>
      </c>
      <c r="B464" s="94" t="s">
        <v>13</v>
      </c>
      <c r="C464" s="95"/>
      <c r="D464" s="96"/>
      <c r="E464" s="97" t="s">
        <v>36</v>
      </c>
      <c r="F464" s="98"/>
      <c r="G464" s="8" t="s">
        <v>14</v>
      </c>
      <c r="H464" s="9" t="s">
        <v>15</v>
      </c>
      <c r="I464" s="8" t="s">
        <v>16</v>
      </c>
      <c r="J464" s="10" t="s">
        <v>17</v>
      </c>
      <c r="K464" s="10" t="s">
        <v>18</v>
      </c>
    </row>
    <row r="465" spans="1:11" customFormat="1" ht="25.5" hidden="1" customHeight="1" x14ac:dyDescent="0.25">
      <c r="A465" s="1">
        <f>A462</f>
        <v>0</v>
      </c>
      <c r="B465" s="76" t="s">
        <v>37</v>
      </c>
      <c r="C465" s="77"/>
      <c r="D465" s="23"/>
      <c r="E465" s="121"/>
      <c r="F465" s="122"/>
      <c r="G465" s="11" t="s">
        <v>20</v>
      </c>
      <c r="H465" s="12"/>
      <c r="I465" s="13"/>
      <c r="J465" s="14" t="str">
        <f t="shared" ref="J465:J472" si="16">IF(AND(H465&lt;&gt;"",I465&lt;&gt;""),H465*I465,"")</f>
        <v/>
      </c>
      <c r="K465" s="14" t="str">
        <f t="shared" ref="K465:K472" si="17">IF(J465&lt;&gt;"",J465*1.2,"")</f>
        <v/>
      </c>
    </row>
    <row r="466" spans="1:11" customFormat="1" ht="25.5" hidden="1" customHeight="1" x14ac:dyDescent="0.25">
      <c r="A466" s="1">
        <f>A462</f>
        <v>0</v>
      </c>
      <c r="B466" s="78"/>
      <c r="C466" s="79"/>
      <c r="D466" s="24"/>
      <c r="E466" s="123"/>
      <c r="F466" s="124"/>
      <c r="G466" s="15" t="s">
        <v>20</v>
      </c>
      <c r="H466" s="16"/>
      <c r="I466" s="17"/>
      <c r="J466" s="18" t="str">
        <f t="shared" si="16"/>
        <v/>
      </c>
      <c r="K466" s="18" t="str">
        <f t="shared" si="17"/>
        <v/>
      </c>
    </row>
    <row r="467" spans="1:11" customFormat="1" ht="25.5" hidden="1" customHeight="1" thickBot="1" x14ac:dyDescent="0.3">
      <c r="A467" s="1">
        <f>A462</f>
        <v>0</v>
      </c>
      <c r="B467" s="80"/>
      <c r="C467" s="81"/>
      <c r="D467" s="25"/>
      <c r="E467" s="125"/>
      <c r="F467" s="126"/>
      <c r="G467" s="19" t="s">
        <v>20</v>
      </c>
      <c r="H467" s="20"/>
      <c r="I467" s="21"/>
      <c r="J467" s="22" t="str">
        <f t="shared" si="16"/>
        <v/>
      </c>
      <c r="K467" s="22" t="str">
        <f t="shared" si="17"/>
        <v/>
      </c>
    </row>
    <row r="468" spans="1:11" customFormat="1" ht="25.5" hidden="1" customHeight="1" x14ac:dyDescent="0.25">
      <c r="A468" s="1">
        <f>A462</f>
        <v>0</v>
      </c>
      <c r="B468" s="76" t="s">
        <v>21</v>
      </c>
      <c r="C468" s="77"/>
      <c r="D468" s="23"/>
      <c r="E468" s="121"/>
      <c r="F468" s="122"/>
      <c r="G468" s="11" t="s">
        <v>20</v>
      </c>
      <c r="H468" s="12"/>
      <c r="I468" s="13"/>
      <c r="J468" s="14" t="str">
        <f t="shared" si="16"/>
        <v/>
      </c>
      <c r="K468" s="14" t="str">
        <f t="shared" si="17"/>
        <v/>
      </c>
    </row>
    <row r="469" spans="1:11" customFormat="1" ht="25.5" hidden="1" customHeight="1" x14ac:dyDescent="0.25">
      <c r="A469" s="1">
        <f>A462</f>
        <v>0</v>
      </c>
      <c r="B469" s="78"/>
      <c r="C469" s="79"/>
      <c r="D469" s="24"/>
      <c r="E469" s="123"/>
      <c r="F469" s="124"/>
      <c r="G469" s="15" t="s">
        <v>20</v>
      </c>
      <c r="H469" s="16"/>
      <c r="I469" s="17"/>
      <c r="J469" s="18" t="str">
        <f t="shared" si="16"/>
        <v/>
      </c>
      <c r="K469" s="18" t="str">
        <f t="shared" si="17"/>
        <v/>
      </c>
    </row>
    <row r="470" spans="1:11" customFormat="1" ht="25.5" hidden="1" customHeight="1" thickBot="1" x14ac:dyDescent="0.3">
      <c r="A470" s="1">
        <f>A462</f>
        <v>0</v>
      </c>
      <c r="B470" s="80"/>
      <c r="C470" s="81"/>
      <c r="D470" s="25"/>
      <c r="E470" s="125"/>
      <c r="F470" s="126"/>
      <c r="G470" s="19" t="s">
        <v>20</v>
      </c>
      <c r="H470" s="20"/>
      <c r="I470" s="21"/>
      <c r="J470" s="22" t="str">
        <f t="shared" si="16"/>
        <v/>
      </c>
      <c r="K470" s="22" t="str">
        <f t="shared" si="17"/>
        <v/>
      </c>
    </row>
    <row r="471" spans="1:11" customFormat="1" ht="25.5" hidden="1" customHeight="1" x14ac:dyDescent="0.25">
      <c r="A471" s="1">
        <f>A462</f>
        <v>0</v>
      </c>
      <c r="B471" s="76" t="s">
        <v>22</v>
      </c>
      <c r="C471" s="77"/>
      <c r="D471" s="23" t="s">
        <v>23</v>
      </c>
      <c r="E471" s="127" t="s">
        <v>24</v>
      </c>
      <c r="F471" s="128"/>
      <c r="G471" s="11" t="s">
        <v>24</v>
      </c>
      <c r="H471" s="12"/>
      <c r="I471" s="13">
        <v>1</v>
      </c>
      <c r="J471" s="14" t="str">
        <f t="shared" si="16"/>
        <v/>
      </c>
      <c r="K471" s="14" t="str">
        <f t="shared" si="17"/>
        <v/>
      </c>
    </row>
    <row r="472" spans="1:11" customFormat="1" ht="25.5" hidden="1" customHeight="1" thickBot="1" x14ac:dyDescent="0.3">
      <c r="A472" s="1">
        <f>A462</f>
        <v>0</v>
      </c>
      <c r="B472" s="80"/>
      <c r="C472" s="81"/>
      <c r="D472" s="25" t="s">
        <v>25</v>
      </c>
      <c r="E472" s="129" t="s">
        <v>24</v>
      </c>
      <c r="F472" s="130"/>
      <c r="G472" s="19" t="s">
        <v>24</v>
      </c>
      <c r="H472" s="20"/>
      <c r="I472" s="21">
        <v>1</v>
      </c>
      <c r="J472" s="22" t="str">
        <f t="shared" si="16"/>
        <v/>
      </c>
      <c r="K472" s="22" t="str">
        <f t="shared" si="17"/>
        <v/>
      </c>
    </row>
    <row r="473" spans="1:11" customFormat="1" ht="25.5" hidden="1" customHeight="1" thickBot="1" x14ac:dyDescent="0.3">
      <c r="A473" s="1">
        <f>A462</f>
        <v>0</v>
      </c>
      <c r="B473" s="26"/>
      <c r="C473" s="27"/>
      <c r="D473" s="27"/>
      <c r="E473" s="27"/>
      <c r="F473" s="27"/>
      <c r="G473" s="27"/>
      <c r="H473" s="28"/>
      <c r="I473" s="28" t="s">
        <v>26</v>
      </c>
      <c r="J473" s="29" t="str">
        <f>IF(SUM(J465:J472)&gt;0,SUM(J465:J472),"")</f>
        <v/>
      </c>
      <c r="K473" s="29" t="str">
        <f>IF(SUM(K465:K472)&gt;0,SUM(K465:K472),"")</f>
        <v/>
      </c>
    </row>
    <row r="474" spans="1:11" customFormat="1" hidden="1" x14ac:dyDescent="0.25">
      <c r="A474" s="1">
        <f>A462</f>
        <v>0</v>
      </c>
      <c r="B474" s="30" t="s">
        <v>27</v>
      </c>
    </row>
    <row r="475" spans="1:11" customFormat="1" hidden="1" x14ac:dyDescent="0.25">
      <c r="A475" s="1">
        <f>A462</f>
        <v>0</v>
      </c>
      <c r="B475" s="6"/>
    </row>
    <row r="476" spans="1:11" customFormat="1" hidden="1" x14ac:dyDescent="0.25">
      <c r="A476" s="1">
        <f>A462</f>
        <v>0</v>
      </c>
      <c r="B476" s="6"/>
    </row>
    <row r="477" spans="1:11" customFormat="1" hidden="1" x14ac:dyDescent="0.25">
      <c r="A477" s="1">
        <f>A462*IF(COUNTA([1]summary!$H$72:$H$81)=0,1,0)</f>
        <v>0</v>
      </c>
      <c r="B477" s="6"/>
      <c r="C477" s="68" t="s">
        <v>28</v>
      </c>
      <c r="D477" s="69"/>
      <c r="E477" s="69"/>
      <c r="F477" s="69"/>
      <c r="G477" s="69"/>
      <c r="H477" s="69"/>
      <c r="I477" s="69"/>
      <c r="J477" s="70"/>
    </row>
    <row r="478" spans="1:11" customFormat="1" hidden="1" x14ac:dyDescent="0.25">
      <c r="A478" s="1">
        <f>A477</f>
        <v>0</v>
      </c>
      <c r="B478" s="6"/>
      <c r="C478" s="71"/>
      <c r="D478" s="72"/>
      <c r="E478" s="72"/>
      <c r="F478" s="72"/>
      <c r="G478" s="72"/>
      <c r="H478" s="72"/>
      <c r="I478" s="72"/>
      <c r="J478" s="73"/>
    </row>
    <row r="479" spans="1:11" customFormat="1" hidden="1" x14ac:dyDescent="0.25">
      <c r="A479" s="1">
        <f>A477</f>
        <v>0</v>
      </c>
      <c r="B479" s="6"/>
    </row>
    <row r="480" spans="1:11" customFormat="1" hidden="1" x14ac:dyDescent="0.25">
      <c r="A480" s="1">
        <f>A477</f>
        <v>0</v>
      </c>
      <c r="B480" s="6"/>
    </row>
    <row r="481" spans="1:13" customFormat="1" hidden="1" x14ac:dyDescent="0.25">
      <c r="A481" s="1">
        <f>A462*IF([1]summary!$F$12='Príloha č. 2'!M481,1,0)</f>
        <v>0</v>
      </c>
      <c r="B481" s="74" t="s">
        <v>29</v>
      </c>
      <c r="C481" s="74"/>
      <c r="D481" s="74"/>
      <c r="E481" s="74"/>
      <c r="F481" s="74"/>
      <c r="G481" s="74"/>
      <c r="H481" s="74"/>
      <c r="I481" s="74"/>
      <c r="J481" s="74"/>
      <c r="K481" s="74"/>
      <c r="M481" s="4" t="s">
        <v>30</v>
      </c>
    </row>
    <row r="482" spans="1:13" customFormat="1" hidden="1" x14ac:dyDescent="0.25">
      <c r="A482" s="1">
        <f>A481</f>
        <v>0</v>
      </c>
      <c r="B482" s="6"/>
    </row>
    <row r="483" spans="1:13" customFormat="1" ht="15" hidden="1" customHeight="1" x14ac:dyDescent="0.25">
      <c r="A483" s="1">
        <f>A481</f>
        <v>0</v>
      </c>
      <c r="B483" s="75" t="s">
        <v>31</v>
      </c>
      <c r="C483" s="75"/>
      <c r="D483" s="75"/>
      <c r="E483" s="75"/>
      <c r="F483" s="75"/>
      <c r="G483" s="75"/>
      <c r="H483" s="75"/>
      <c r="I483" s="75"/>
      <c r="J483" s="75"/>
      <c r="K483" s="75"/>
    </row>
    <row r="484" spans="1:13" customFormat="1" hidden="1" x14ac:dyDescent="0.25">
      <c r="A484" s="1">
        <f>A481</f>
        <v>0</v>
      </c>
      <c r="B484" s="75"/>
      <c r="C484" s="75"/>
      <c r="D484" s="75"/>
      <c r="E484" s="75"/>
      <c r="F484" s="75"/>
      <c r="G484" s="75"/>
      <c r="H484" s="75"/>
      <c r="I484" s="75"/>
      <c r="J484" s="75"/>
      <c r="K484" s="75"/>
    </row>
    <row r="485" spans="1:13" customFormat="1" hidden="1" x14ac:dyDescent="0.25">
      <c r="A485" s="1">
        <f>A481</f>
        <v>0</v>
      </c>
      <c r="B485" s="6"/>
    </row>
    <row r="486" spans="1:13" customFormat="1" hidden="1" x14ac:dyDescent="0.25">
      <c r="A486" s="1">
        <f>A487</f>
        <v>0</v>
      </c>
      <c r="B486" s="6"/>
    </row>
    <row r="487" spans="1:13" customFormat="1" hidden="1" x14ac:dyDescent="0.25">
      <c r="A487" s="1">
        <f>A462*IF(COUNTA([1]summary!$H$72:$H$81)=0,IF([1]summary!$G$20="všetky predmety spolu",0,1),IF([1]summary!$E$58="cenové ponuky komplexne",0,1))</f>
        <v>0</v>
      </c>
      <c r="B487" s="6"/>
      <c r="C487" s="31" t="s">
        <v>32</v>
      </c>
      <c r="D487" s="32"/>
    </row>
    <row r="488" spans="1:13" s="33" customFormat="1" hidden="1" x14ac:dyDescent="0.25">
      <c r="A488" s="1">
        <f>A487</f>
        <v>0</v>
      </c>
      <c r="C488" s="31"/>
    </row>
    <row r="489" spans="1:13" s="33" customFormat="1" ht="15" hidden="1" customHeight="1" x14ac:dyDescent="0.25">
      <c r="A489" s="1">
        <f>A487</f>
        <v>0</v>
      </c>
      <c r="C489" s="31" t="s">
        <v>33</v>
      </c>
      <c r="D489" s="32"/>
      <c r="G489" s="34"/>
      <c r="H489" s="34"/>
      <c r="I489" s="34"/>
      <c r="J489" s="34"/>
      <c r="K489" s="34"/>
    </row>
    <row r="490" spans="1:13" s="33" customFormat="1" hidden="1" x14ac:dyDescent="0.25">
      <c r="A490" s="1">
        <f>A487</f>
        <v>0</v>
      </c>
      <c r="F490" s="35"/>
      <c r="G490" s="66" t="str">
        <f>"podpis a pečiatka "&amp;IF(COUNTA([1]summary!$H$72:$H$81)=0,"navrhovateľa","dodávateľa")</f>
        <v>podpis a pečiatka navrhovateľa</v>
      </c>
      <c r="H490" s="66"/>
      <c r="I490" s="66"/>
      <c r="J490" s="66"/>
      <c r="K490" s="66"/>
    </row>
    <row r="491" spans="1:13" s="33" customFormat="1" hidden="1" x14ac:dyDescent="0.25">
      <c r="A491" s="1">
        <f>A487</f>
        <v>0</v>
      </c>
      <c r="F491" s="35"/>
      <c r="G491" s="36"/>
      <c r="H491" s="36"/>
      <c r="I491" s="36"/>
      <c r="J491" s="36"/>
      <c r="K491" s="36"/>
    </row>
    <row r="492" spans="1:13" customFormat="1" ht="15" hidden="1" customHeight="1" x14ac:dyDescent="0.25">
      <c r="A492" s="1">
        <f>A487*IF(COUNTA([1]summary!$H$72:$H$81)=0,1,0)</f>
        <v>0</v>
      </c>
      <c r="B492" s="67" t="s">
        <v>34</v>
      </c>
      <c r="C492" s="67"/>
      <c r="D492" s="67"/>
      <c r="E492" s="67"/>
      <c r="F492" s="67"/>
      <c r="G492" s="67"/>
      <c r="H492" s="67"/>
      <c r="I492" s="67"/>
      <c r="J492" s="67"/>
      <c r="K492" s="67"/>
      <c r="L492" s="37"/>
    </row>
    <row r="493" spans="1:13" customFormat="1" hidden="1" x14ac:dyDescent="0.25">
      <c r="A493" s="1">
        <f>A492</f>
        <v>0</v>
      </c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37"/>
    </row>
    <row r="494" spans="1:13" customFormat="1" ht="15" hidden="1" customHeight="1" x14ac:dyDescent="0.25">
      <c r="A494" s="1">
        <f>A487*IF(A492=1,0,1)</f>
        <v>0</v>
      </c>
      <c r="B494" s="67" t="s">
        <v>35</v>
      </c>
      <c r="C494" s="67"/>
      <c r="D494" s="67"/>
      <c r="E494" s="67"/>
      <c r="F494" s="67"/>
      <c r="G494" s="67"/>
      <c r="H494" s="67"/>
      <c r="I494" s="67"/>
      <c r="J494" s="67"/>
      <c r="K494" s="67"/>
      <c r="L494" s="37"/>
    </row>
    <row r="495" spans="1:13" customFormat="1" hidden="1" x14ac:dyDescent="0.25">
      <c r="A495" s="1">
        <f>A494</f>
        <v>0</v>
      </c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37"/>
    </row>
    <row r="496" spans="1:13" s="1" customFormat="1" ht="21" hidden="1" x14ac:dyDescent="0.25">
      <c r="A496" s="1">
        <f>A518*A487</f>
        <v>0</v>
      </c>
      <c r="B496" s="2"/>
      <c r="C496" s="3"/>
      <c r="D496" s="3"/>
      <c r="E496" s="3"/>
      <c r="F496" s="3"/>
      <c r="G496" s="3"/>
      <c r="H496" s="3"/>
      <c r="I496" s="3"/>
      <c r="J496" s="111" t="str">
        <f>IF(COUNTA([1]summary!$H$72:$H$81)=0,'[1]Výzva na prieskum trhu'!$C$139,'[1]Výzva na predloženie CP'!$B$324)</f>
        <v xml:space="preserve">Príloha č. 2: </v>
      </c>
      <c r="K496" s="111"/>
    </row>
    <row r="497" spans="1:13" s="1" customFormat="1" ht="23.25" hidden="1" customHeight="1" x14ac:dyDescent="0.25">
      <c r="A497" s="1">
        <f>A518*A487</f>
        <v>0</v>
      </c>
      <c r="B497" s="112" t="str">
        <f>IF(COUNTA([1]summary!$H$72:$H$81)=0,'[1]Výzva na prieskum trhu'!$B$2,'[1]Výzva na predloženie CP'!$B$2)</f>
        <v>Výzva na predloženie ponúk - prieskum trhu</v>
      </c>
      <c r="C497" s="112"/>
      <c r="D497" s="112"/>
      <c r="E497" s="112"/>
      <c r="F497" s="112"/>
      <c r="G497" s="112"/>
      <c r="H497" s="112"/>
      <c r="I497" s="112"/>
      <c r="J497" s="112"/>
      <c r="K497" s="112"/>
      <c r="M497" s="4"/>
    </row>
    <row r="498" spans="1:13" s="1" customFormat="1" hidden="1" x14ac:dyDescent="0.25">
      <c r="A498" s="1">
        <f>A518*A487</f>
        <v>0</v>
      </c>
      <c r="B498" s="5"/>
      <c r="C498" s="5"/>
      <c r="D498" s="5"/>
      <c r="E498" s="5"/>
      <c r="F498" s="5"/>
      <c r="G498" s="5"/>
      <c r="H498" s="5"/>
      <c r="I498" s="5"/>
      <c r="J498" s="5"/>
      <c r="K498" s="5"/>
      <c r="M498" s="4"/>
    </row>
    <row r="499" spans="1:13" s="1" customFormat="1" ht="23.25" hidden="1" customHeight="1" x14ac:dyDescent="0.25">
      <c r="A499" s="1">
        <f>A518*A487</f>
        <v>0</v>
      </c>
      <c r="B499" s="112" t="str">
        <f>IF(COUNTA([1]summary!$H$72:$H$81)=0,'[1]Výzva na prieskum trhu'!$E$139,'[1]Výzva na predloženie CP'!$E$324)</f>
        <v>Cenová ponuka</v>
      </c>
      <c r="C499" s="112"/>
      <c r="D499" s="112"/>
      <c r="E499" s="112"/>
      <c r="F499" s="112"/>
      <c r="G499" s="112"/>
      <c r="H499" s="112"/>
      <c r="I499" s="112"/>
      <c r="J499" s="112"/>
      <c r="K499" s="112"/>
      <c r="M499" s="4"/>
    </row>
    <row r="500" spans="1:13" customFormat="1" hidden="1" x14ac:dyDescent="0.25">
      <c r="A500" s="1">
        <f>A518*A487</f>
        <v>0</v>
      </c>
      <c r="B500" s="6"/>
    </row>
    <row r="501" spans="1:13" customFormat="1" ht="15" hidden="1" customHeight="1" x14ac:dyDescent="0.25">
      <c r="A501" s="1">
        <f>A518*A487</f>
        <v>0</v>
      </c>
      <c r="B501" s="75" t="s">
        <v>1</v>
      </c>
      <c r="C501" s="75"/>
      <c r="D501" s="75"/>
      <c r="E501" s="75"/>
      <c r="F501" s="75"/>
      <c r="G501" s="75"/>
      <c r="H501" s="75"/>
      <c r="I501" s="75"/>
      <c r="J501" s="75"/>
      <c r="K501" s="75"/>
    </row>
    <row r="502" spans="1:13" customFormat="1" hidden="1" x14ac:dyDescent="0.25">
      <c r="A502" s="1">
        <f>A518*A487</f>
        <v>0</v>
      </c>
      <c r="B502" s="75"/>
      <c r="C502" s="75"/>
      <c r="D502" s="75"/>
      <c r="E502" s="75"/>
      <c r="F502" s="75"/>
      <c r="G502" s="75"/>
      <c r="H502" s="75"/>
      <c r="I502" s="75"/>
      <c r="J502" s="75"/>
      <c r="K502" s="75"/>
    </row>
    <row r="503" spans="1:13" customFormat="1" hidden="1" x14ac:dyDescent="0.25">
      <c r="A503" s="1">
        <f>A518*A487</f>
        <v>0</v>
      </c>
      <c r="B503" s="75"/>
      <c r="C503" s="75"/>
      <c r="D503" s="75"/>
      <c r="E503" s="75"/>
      <c r="F503" s="75"/>
      <c r="G503" s="75"/>
      <c r="H503" s="75"/>
      <c r="I503" s="75"/>
      <c r="J503" s="75"/>
      <c r="K503" s="75"/>
    </row>
    <row r="504" spans="1:13" customFormat="1" hidden="1" x14ac:dyDescent="0.25">
      <c r="A504" s="1">
        <f>A518*A487</f>
        <v>0</v>
      </c>
      <c r="B504" s="6"/>
    </row>
    <row r="505" spans="1:13" s="1" customFormat="1" ht="19.5" hidden="1" customHeight="1" thickBot="1" x14ac:dyDescent="0.3">
      <c r="A505" s="1">
        <f>A518*A487</f>
        <v>0</v>
      </c>
      <c r="C505" s="113" t="str">
        <f>"Identifikačné údaje "&amp;IF(OR([1]summary!$K$41="",[1]summary!$K$41&gt;=[1]summary!$K$39),"navrhovateľa:","dodávateľa:")</f>
        <v>Identifikačné údaje navrhovateľa:</v>
      </c>
      <c r="D505" s="114"/>
      <c r="E505" s="114"/>
      <c r="F505" s="114"/>
      <c r="G505" s="115"/>
    </row>
    <row r="506" spans="1:13" s="1" customFormat="1" ht="19.5" hidden="1" customHeight="1" x14ac:dyDescent="0.25">
      <c r="A506" s="1">
        <f>A518*A487</f>
        <v>0</v>
      </c>
      <c r="C506" s="116" t="s">
        <v>2</v>
      </c>
      <c r="D506" s="117"/>
      <c r="E506" s="118"/>
      <c r="F506" s="119"/>
      <c r="G506" s="120"/>
    </row>
    <row r="507" spans="1:13" s="1" customFormat="1" ht="39" hidden="1" customHeight="1" x14ac:dyDescent="0.25">
      <c r="A507" s="1">
        <f>A518*A487</f>
        <v>0</v>
      </c>
      <c r="C507" s="109" t="s">
        <v>3</v>
      </c>
      <c r="D507" s="110"/>
      <c r="E507" s="101"/>
      <c r="F507" s="102"/>
      <c r="G507" s="103"/>
    </row>
    <row r="508" spans="1:13" s="1" customFormat="1" ht="19.5" hidden="1" customHeight="1" x14ac:dyDescent="0.25">
      <c r="A508" s="1">
        <f>A518*A487</f>
        <v>0</v>
      </c>
      <c r="C508" s="99" t="s">
        <v>4</v>
      </c>
      <c r="D508" s="100"/>
      <c r="E508" s="101"/>
      <c r="F508" s="102"/>
      <c r="G508" s="103"/>
    </row>
    <row r="509" spans="1:13" s="1" customFormat="1" ht="19.5" hidden="1" customHeight="1" x14ac:dyDescent="0.25">
      <c r="A509" s="1">
        <f>A518*A487</f>
        <v>0</v>
      </c>
      <c r="C509" s="99" t="s">
        <v>5</v>
      </c>
      <c r="D509" s="100"/>
      <c r="E509" s="101"/>
      <c r="F509" s="102"/>
      <c r="G509" s="103"/>
    </row>
    <row r="510" spans="1:13" s="1" customFormat="1" ht="19.5" hidden="1" customHeight="1" x14ac:dyDescent="0.25">
      <c r="A510" s="1">
        <f>A518*A487</f>
        <v>0</v>
      </c>
      <c r="C510" s="99" t="s">
        <v>6</v>
      </c>
      <c r="D510" s="100"/>
      <c r="E510" s="101"/>
      <c r="F510" s="102"/>
      <c r="G510" s="103"/>
    </row>
    <row r="511" spans="1:13" s="1" customFormat="1" ht="19.5" hidden="1" customHeight="1" x14ac:dyDescent="0.25">
      <c r="A511" s="1">
        <f>A518*A487</f>
        <v>0</v>
      </c>
      <c r="C511" s="99" t="s">
        <v>7</v>
      </c>
      <c r="D511" s="100"/>
      <c r="E511" s="101"/>
      <c r="F511" s="102"/>
      <c r="G511" s="103"/>
    </row>
    <row r="512" spans="1:13" s="1" customFormat="1" ht="19.5" hidden="1" customHeight="1" x14ac:dyDescent="0.25">
      <c r="A512" s="1">
        <f>A518*A487</f>
        <v>0</v>
      </c>
      <c r="C512" s="99" t="s">
        <v>8</v>
      </c>
      <c r="D512" s="100"/>
      <c r="E512" s="101"/>
      <c r="F512" s="102"/>
      <c r="G512" s="103"/>
    </row>
    <row r="513" spans="1:11" s="1" customFormat="1" ht="19.5" hidden="1" customHeight="1" x14ac:dyDescent="0.25">
      <c r="A513" s="1">
        <f>A518*A487</f>
        <v>0</v>
      </c>
      <c r="C513" s="99" t="s">
        <v>9</v>
      </c>
      <c r="D513" s="100"/>
      <c r="E513" s="101"/>
      <c r="F513" s="102"/>
      <c r="G513" s="103"/>
    </row>
    <row r="514" spans="1:11" s="1" customFormat="1" ht="19.5" hidden="1" customHeight="1" x14ac:dyDescent="0.25">
      <c r="A514" s="1">
        <f>A518*A487</f>
        <v>0</v>
      </c>
      <c r="C514" s="99" t="s">
        <v>10</v>
      </c>
      <c r="D514" s="100"/>
      <c r="E514" s="101"/>
      <c r="F514" s="102"/>
      <c r="G514" s="103"/>
    </row>
    <row r="515" spans="1:11" s="1" customFormat="1" ht="19.5" hidden="1" customHeight="1" thickBot="1" x14ac:dyDescent="0.3">
      <c r="A515" s="1">
        <f>A518*A487</f>
        <v>0</v>
      </c>
      <c r="C515" s="104" t="s">
        <v>11</v>
      </c>
      <c r="D515" s="105"/>
      <c r="E515" s="106"/>
      <c r="F515" s="107"/>
      <c r="G515" s="108"/>
    </row>
    <row r="516" spans="1:11" customFormat="1" hidden="1" x14ac:dyDescent="0.25">
      <c r="A516" s="1">
        <f>A518*A487</f>
        <v>0</v>
      </c>
      <c r="B516" s="6"/>
    </row>
    <row r="517" spans="1:11" customFormat="1" hidden="1" x14ac:dyDescent="0.25">
      <c r="A517" s="1">
        <f>A518*A487</f>
        <v>0</v>
      </c>
      <c r="B517" s="6"/>
    </row>
    <row r="518" spans="1:11" customFormat="1" hidden="1" x14ac:dyDescent="0.25">
      <c r="A518">
        <f>IF(D518&lt;&gt;"",1,0)</f>
        <v>0</v>
      </c>
      <c r="B518" s="92" t="s">
        <v>12</v>
      </c>
      <c r="C518" s="92"/>
      <c r="D518" s="93" t="str">
        <f>IF([1]summary!$B$46&lt;&gt;"",[1]summary!$B$46,"")</f>
        <v/>
      </c>
      <c r="E518" s="93"/>
      <c r="F518" s="93"/>
      <c r="G518" s="93"/>
      <c r="H518" s="93"/>
      <c r="I518" s="93"/>
      <c r="J518" s="93"/>
      <c r="K518" s="7"/>
    </row>
    <row r="519" spans="1:11" customFormat="1" hidden="1" x14ac:dyDescent="0.25">
      <c r="A519" s="1">
        <f>A518</f>
        <v>0</v>
      </c>
      <c r="B519" s="6"/>
    </row>
    <row r="520" spans="1:11" customFormat="1" ht="54.95" hidden="1" customHeight="1" thickBot="1" x14ac:dyDescent="0.3">
      <c r="A520" s="1">
        <f>A518</f>
        <v>0</v>
      </c>
      <c r="B520" s="94" t="s">
        <v>13</v>
      </c>
      <c r="C520" s="95"/>
      <c r="D520" s="96"/>
      <c r="E520" s="97" t="s">
        <v>36</v>
      </c>
      <c r="F520" s="98"/>
      <c r="G520" s="8" t="s">
        <v>14</v>
      </c>
      <c r="H520" s="9" t="s">
        <v>15</v>
      </c>
      <c r="I520" s="8" t="s">
        <v>16</v>
      </c>
      <c r="J520" s="10" t="s">
        <v>17</v>
      </c>
      <c r="K520" s="10" t="s">
        <v>18</v>
      </c>
    </row>
    <row r="521" spans="1:11" customFormat="1" ht="25.5" hidden="1" customHeight="1" x14ac:dyDescent="0.25">
      <c r="A521" s="1">
        <f>A518</f>
        <v>0</v>
      </c>
      <c r="B521" s="76" t="s">
        <v>37</v>
      </c>
      <c r="C521" s="77"/>
      <c r="D521" s="23"/>
      <c r="E521" s="82"/>
      <c r="F521" s="83"/>
      <c r="G521" s="11" t="s">
        <v>20</v>
      </c>
      <c r="H521" s="12"/>
      <c r="I521" s="13"/>
      <c r="J521" s="14" t="str">
        <f t="shared" ref="J521:J528" si="18">IF(AND(H521&lt;&gt;"",I521&lt;&gt;""),H521*I521,"")</f>
        <v/>
      </c>
      <c r="K521" s="14" t="str">
        <f t="shared" ref="K521:K528" si="19">IF(J521&lt;&gt;"",J521*1.2,"")</f>
        <v/>
      </c>
    </row>
    <row r="522" spans="1:11" customFormat="1" ht="25.5" hidden="1" customHeight="1" x14ac:dyDescent="0.25">
      <c r="A522" s="1">
        <f>A518</f>
        <v>0</v>
      </c>
      <c r="B522" s="78"/>
      <c r="C522" s="79"/>
      <c r="D522" s="24"/>
      <c r="E522" s="84"/>
      <c r="F522" s="85"/>
      <c r="G522" s="15" t="s">
        <v>20</v>
      </c>
      <c r="H522" s="16"/>
      <c r="I522" s="17"/>
      <c r="J522" s="18" t="str">
        <f t="shared" si="18"/>
        <v/>
      </c>
      <c r="K522" s="18" t="str">
        <f t="shared" si="19"/>
        <v/>
      </c>
    </row>
    <row r="523" spans="1:11" customFormat="1" ht="25.5" hidden="1" customHeight="1" thickBot="1" x14ac:dyDescent="0.3">
      <c r="A523" s="1">
        <f>A518</f>
        <v>0</v>
      </c>
      <c r="B523" s="80"/>
      <c r="C523" s="81"/>
      <c r="D523" s="25"/>
      <c r="E523" s="86"/>
      <c r="F523" s="87"/>
      <c r="G523" s="19" t="s">
        <v>20</v>
      </c>
      <c r="H523" s="20"/>
      <c r="I523" s="21"/>
      <c r="J523" s="22" t="str">
        <f t="shared" si="18"/>
        <v/>
      </c>
      <c r="K523" s="22" t="str">
        <f t="shared" si="19"/>
        <v/>
      </c>
    </row>
    <row r="524" spans="1:11" customFormat="1" ht="25.5" hidden="1" customHeight="1" x14ac:dyDescent="0.25">
      <c r="A524" s="1">
        <f>A518</f>
        <v>0</v>
      </c>
      <c r="B524" s="76" t="s">
        <v>21</v>
      </c>
      <c r="C524" s="77"/>
      <c r="D524" s="23"/>
      <c r="E524" s="82"/>
      <c r="F524" s="83"/>
      <c r="G524" s="11" t="s">
        <v>20</v>
      </c>
      <c r="H524" s="12"/>
      <c r="I524" s="13"/>
      <c r="J524" s="14" t="str">
        <f t="shared" si="18"/>
        <v/>
      </c>
      <c r="K524" s="14" t="str">
        <f t="shared" si="19"/>
        <v/>
      </c>
    </row>
    <row r="525" spans="1:11" customFormat="1" ht="25.5" hidden="1" customHeight="1" x14ac:dyDescent="0.25">
      <c r="A525" s="1">
        <f>A518</f>
        <v>0</v>
      </c>
      <c r="B525" s="78"/>
      <c r="C525" s="79"/>
      <c r="D525" s="24"/>
      <c r="E525" s="84"/>
      <c r="F525" s="85"/>
      <c r="G525" s="15" t="s">
        <v>20</v>
      </c>
      <c r="H525" s="16"/>
      <c r="I525" s="17"/>
      <c r="J525" s="18" t="str">
        <f t="shared" si="18"/>
        <v/>
      </c>
      <c r="K525" s="18" t="str">
        <f t="shared" si="19"/>
        <v/>
      </c>
    </row>
    <row r="526" spans="1:11" customFormat="1" ht="25.5" hidden="1" customHeight="1" thickBot="1" x14ac:dyDescent="0.3">
      <c r="A526" s="1">
        <f>A518</f>
        <v>0</v>
      </c>
      <c r="B526" s="80"/>
      <c r="C526" s="81"/>
      <c r="D526" s="25"/>
      <c r="E526" s="86"/>
      <c r="F526" s="87"/>
      <c r="G526" s="19" t="s">
        <v>20</v>
      </c>
      <c r="H526" s="20"/>
      <c r="I526" s="21"/>
      <c r="J526" s="22" t="str">
        <f t="shared" si="18"/>
        <v/>
      </c>
      <c r="K526" s="22" t="str">
        <f t="shared" si="19"/>
        <v/>
      </c>
    </row>
    <row r="527" spans="1:11" customFormat="1" ht="25.5" hidden="1" customHeight="1" x14ac:dyDescent="0.25">
      <c r="A527" s="1">
        <f>A518</f>
        <v>0</v>
      </c>
      <c r="B527" s="76" t="s">
        <v>22</v>
      </c>
      <c r="C527" s="77"/>
      <c r="D527" s="23" t="s">
        <v>23</v>
      </c>
      <c r="E527" s="88" t="s">
        <v>24</v>
      </c>
      <c r="F527" s="89"/>
      <c r="G527" s="11" t="s">
        <v>24</v>
      </c>
      <c r="H527" s="12"/>
      <c r="I527" s="13">
        <v>1</v>
      </c>
      <c r="J527" s="14" t="str">
        <f t="shared" si="18"/>
        <v/>
      </c>
      <c r="K527" s="14" t="str">
        <f t="shared" si="19"/>
        <v/>
      </c>
    </row>
    <row r="528" spans="1:11" customFormat="1" ht="25.5" hidden="1" customHeight="1" thickBot="1" x14ac:dyDescent="0.3">
      <c r="A528" s="1">
        <f>A518</f>
        <v>0</v>
      </c>
      <c r="B528" s="80"/>
      <c r="C528" s="81"/>
      <c r="D528" s="25" t="s">
        <v>25</v>
      </c>
      <c r="E528" s="90" t="s">
        <v>24</v>
      </c>
      <c r="F528" s="91"/>
      <c r="G528" s="19" t="s">
        <v>24</v>
      </c>
      <c r="H528" s="20"/>
      <c r="I528" s="21">
        <v>1</v>
      </c>
      <c r="J528" s="22" t="str">
        <f t="shared" si="18"/>
        <v/>
      </c>
      <c r="K528" s="22" t="str">
        <f t="shared" si="19"/>
        <v/>
      </c>
    </row>
    <row r="529" spans="1:13" customFormat="1" ht="25.5" hidden="1" customHeight="1" thickBot="1" x14ac:dyDescent="0.3">
      <c r="A529" s="1">
        <f>A518</f>
        <v>0</v>
      </c>
      <c r="B529" s="26"/>
      <c r="C529" s="27"/>
      <c r="D529" s="27"/>
      <c r="E529" s="27"/>
      <c r="F529" s="27"/>
      <c r="G529" s="27"/>
      <c r="H529" s="28"/>
      <c r="I529" s="28" t="s">
        <v>26</v>
      </c>
      <c r="J529" s="29" t="str">
        <f>IF(SUM(J521:J528)&gt;0,SUM(J521:J528),"")</f>
        <v/>
      </c>
      <c r="K529" s="29" t="str">
        <f>IF(SUM(K521:K528)&gt;0,SUM(K521:K528),"")</f>
        <v/>
      </c>
    </row>
    <row r="530" spans="1:13" customFormat="1" hidden="1" x14ac:dyDescent="0.25">
      <c r="A530" s="1">
        <f>A518</f>
        <v>0</v>
      </c>
      <c r="B530" s="30" t="s">
        <v>27</v>
      </c>
    </row>
    <row r="531" spans="1:13" customFormat="1" hidden="1" x14ac:dyDescent="0.25">
      <c r="A531" s="1">
        <f>A518</f>
        <v>0</v>
      </c>
      <c r="B531" s="6"/>
    </row>
    <row r="532" spans="1:13" customFormat="1" hidden="1" x14ac:dyDescent="0.25">
      <c r="A532" s="1">
        <f>A518</f>
        <v>0</v>
      </c>
      <c r="B532" s="6"/>
    </row>
    <row r="533" spans="1:13" customFormat="1" ht="15" hidden="1" customHeight="1" x14ac:dyDescent="0.25">
      <c r="A533" s="1">
        <f>A518*IF(COUNTA([1]summary!$H$72:$H$81)=0,1,0)</f>
        <v>0</v>
      </c>
      <c r="B533" s="6"/>
      <c r="C533" s="68" t="s">
        <v>28</v>
      </c>
      <c r="D533" s="69"/>
      <c r="E533" s="69"/>
      <c r="F533" s="69"/>
      <c r="G533" s="69"/>
      <c r="H533" s="69"/>
      <c r="I533" s="69"/>
      <c r="J533" s="70"/>
    </row>
    <row r="534" spans="1:13" customFormat="1" hidden="1" x14ac:dyDescent="0.25">
      <c r="A534" s="1">
        <f>A533</f>
        <v>0</v>
      </c>
      <c r="B534" s="6"/>
      <c r="C534" s="71"/>
      <c r="D534" s="72"/>
      <c r="E534" s="72"/>
      <c r="F534" s="72"/>
      <c r="G534" s="72"/>
      <c r="H534" s="72"/>
      <c r="I534" s="72"/>
      <c r="J534" s="73"/>
    </row>
    <row r="535" spans="1:13" customFormat="1" hidden="1" x14ac:dyDescent="0.25">
      <c r="A535" s="1">
        <f>A533</f>
        <v>0</v>
      </c>
      <c r="B535" s="6"/>
    </row>
    <row r="536" spans="1:13" customFormat="1" hidden="1" x14ac:dyDescent="0.25">
      <c r="A536" s="1">
        <f>A533</f>
        <v>0</v>
      </c>
      <c r="B536" s="6"/>
    </row>
    <row r="537" spans="1:13" customFormat="1" hidden="1" x14ac:dyDescent="0.25">
      <c r="A537" s="1">
        <f>A518*IF([1]summary!$F$12='Príloha č. 2'!M537,1,0)</f>
        <v>0</v>
      </c>
      <c r="B537" s="74" t="s">
        <v>29</v>
      </c>
      <c r="C537" s="74"/>
      <c r="D537" s="74"/>
      <c r="E537" s="74"/>
      <c r="F537" s="74"/>
      <c r="G537" s="74"/>
      <c r="H537" s="74"/>
      <c r="I537" s="74"/>
      <c r="J537" s="74"/>
      <c r="K537" s="74"/>
      <c r="M537" s="4" t="s">
        <v>30</v>
      </c>
    </row>
    <row r="538" spans="1:13" customFormat="1" hidden="1" x14ac:dyDescent="0.25">
      <c r="A538" s="1">
        <f>A537</f>
        <v>0</v>
      </c>
      <c r="B538" s="6"/>
    </row>
    <row r="539" spans="1:13" customFormat="1" ht="15" hidden="1" customHeight="1" x14ac:dyDescent="0.25">
      <c r="A539" s="1">
        <f>A537</f>
        <v>0</v>
      </c>
      <c r="B539" s="75" t="s">
        <v>31</v>
      </c>
      <c r="C539" s="75"/>
      <c r="D539" s="75"/>
      <c r="E539" s="75"/>
      <c r="F539" s="75"/>
      <c r="G539" s="75"/>
      <c r="H539" s="75"/>
      <c r="I539" s="75"/>
      <c r="J539" s="75"/>
      <c r="K539" s="75"/>
    </row>
    <row r="540" spans="1:13" customFormat="1" hidden="1" x14ac:dyDescent="0.25">
      <c r="A540" s="1">
        <f>A537</f>
        <v>0</v>
      </c>
      <c r="B540" s="75"/>
      <c r="C540" s="75"/>
      <c r="D540" s="75"/>
      <c r="E540" s="75"/>
      <c r="F540" s="75"/>
      <c r="G540" s="75"/>
      <c r="H540" s="75"/>
      <c r="I540" s="75"/>
      <c r="J540" s="75"/>
      <c r="K540" s="75"/>
    </row>
    <row r="541" spans="1:13" customFormat="1" hidden="1" x14ac:dyDescent="0.25">
      <c r="A541" s="1">
        <f>A537</f>
        <v>0</v>
      </c>
      <c r="B541" s="6"/>
    </row>
    <row r="542" spans="1:13" customFormat="1" hidden="1" x14ac:dyDescent="0.25">
      <c r="A542" s="1">
        <f>A543</f>
        <v>0</v>
      </c>
      <c r="B542" s="6"/>
    </row>
    <row r="543" spans="1:13" customFormat="1" hidden="1" x14ac:dyDescent="0.25">
      <c r="A543" s="1">
        <f>A518*IF(COUNTA([1]summary!$H$72:$H$81)=0,IF([1]summary!$G$20="všetky predmety spolu",0,1),IF([1]summary!$E$58="cenové ponuky komplexne",0,1))</f>
        <v>0</v>
      </c>
      <c r="B543" s="6"/>
      <c r="C543" s="31" t="s">
        <v>32</v>
      </c>
      <c r="D543" s="32"/>
    </row>
    <row r="544" spans="1:13" s="33" customFormat="1" hidden="1" x14ac:dyDescent="0.25">
      <c r="A544" s="1">
        <f>A543</f>
        <v>0</v>
      </c>
      <c r="C544" s="31"/>
    </row>
    <row r="545" spans="1:13" s="33" customFormat="1" ht="15" hidden="1" customHeight="1" x14ac:dyDescent="0.25">
      <c r="A545" s="1">
        <f>A543</f>
        <v>0</v>
      </c>
      <c r="C545" s="31" t="s">
        <v>33</v>
      </c>
      <c r="D545" s="32"/>
      <c r="G545" s="34"/>
      <c r="H545" s="34"/>
      <c r="I545" s="34"/>
      <c r="J545" s="34"/>
      <c r="K545" s="34"/>
    </row>
    <row r="546" spans="1:13" s="33" customFormat="1" hidden="1" x14ac:dyDescent="0.25">
      <c r="A546" s="1">
        <f>A543</f>
        <v>0</v>
      </c>
      <c r="F546" s="35"/>
      <c r="G546" s="66" t="str">
        <f>"podpis a pečiatka "&amp;IF(COUNTA([1]summary!$H$72:$H$81)=0,"navrhovateľa","dodávateľa")</f>
        <v>podpis a pečiatka navrhovateľa</v>
      </c>
      <c r="H546" s="66"/>
      <c r="I546" s="66"/>
      <c r="J546" s="66"/>
      <c r="K546" s="66"/>
    </row>
    <row r="547" spans="1:13" s="33" customFormat="1" hidden="1" x14ac:dyDescent="0.25">
      <c r="A547" s="1">
        <f>A543</f>
        <v>0</v>
      </c>
      <c r="F547" s="35"/>
      <c r="G547" s="36"/>
      <c r="H547" s="36"/>
      <c r="I547" s="36"/>
      <c r="J547" s="36"/>
      <c r="K547" s="36"/>
    </row>
    <row r="548" spans="1:13" customFormat="1" ht="15" hidden="1" customHeight="1" x14ac:dyDescent="0.25">
      <c r="A548" s="1">
        <f>A543*IF(COUNTA([1]summary!$H$72:$H$81)=0,1,0)</f>
        <v>0</v>
      </c>
      <c r="B548" s="67" t="s">
        <v>34</v>
      </c>
      <c r="C548" s="67"/>
      <c r="D548" s="67"/>
      <c r="E548" s="67"/>
      <c r="F548" s="67"/>
      <c r="G548" s="67"/>
      <c r="H548" s="67"/>
      <c r="I548" s="67"/>
      <c r="J548" s="67"/>
      <c r="K548" s="67"/>
      <c r="L548" s="37"/>
    </row>
    <row r="549" spans="1:13" customFormat="1" hidden="1" x14ac:dyDescent="0.25">
      <c r="A549" s="1">
        <f>A548</f>
        <v>0</v>
      </c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37"/>
    </row>
    <row r="550" spans="1:13" customFormat="1" ht="15" hidden="1" customHeight="1" x14ac:dyDescent="0.25">
      <c r="A550" s="1">
        <f>A543*IF(A548=1,0,1)</f>
        <v>0</v>
      </c>
      <c r="B550" s="67" t="s">
        <v>35</v>
      </c>
      <c r="C550" s="67"/>
      <c r="D550" s="67"/>
      <c r="E550" s="67"/>
      <c r="F550" s="67"/>
      <c r="G550" s="67"/>
      <c r="H550" s="67"/>
      <c r="I550" s="67"/>
      <c r="J550" s="67"/>
      <c r="K550" s="67"/>
      <c r="L550" s="37"/>
    </row>
    <row r="551" spans="1:13" customFormat="1" hidden="1" x14ac:dyDescent="0.25">
      <c r="A551" s="1">
        <f>A550</f>
        <v>0</v>
      </c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37"/>
    </row>
    <row r="552" spans="1:13" s="1" customFormat="1" ht="21" hidden="1" x14ac:dyDescent="0.25">
      <c r="A552" s="1">
        <f>A574*A543</f>
        <v>0</v>
      </c>
      <c r="B552" s="2"/>
      <c r="C552" s="3"/>
      <c r="D552" s="3"/>
      <c r="E552" s="3"/>
      <c r="F552" s="3"/>
      <c r="G552" s="3"/>
      <c r="H552" s="3"/>
      <c r="I552" s="3"/>
      <c r="J552" s="111" t="str">
        <f>IF(COUNTA([1]summary!$H$72:$H$81)=0,'[1]Výzva na prieskum trhu'!$C$139,'[1]Výzva na predloženie CP'!$B$324)</f>
        <v xml:space="preserve">Príloha č. 2: </v>
      </c>
      <c r="K552" s="111"/>
    </row>
    <row r="553" spans="1:13" s="1" customFormat="1" ht="23.25" hidden="1" x14ac:dyDescent="0.25">
      <c r="A553" s="1">
        <f>A574*A543</f>
        <v>0</v>
      </c>
      <c r="B553" s="112" t="str">
        <f>IF(COUNTA([1]summary!$H$72:$H$81)=0,'[1]Výzva na prieskum trhu'!$B$2,'[1]Výzva na predloženie CP'!$B$2)</f>
        <v>Výzva na predloženie ponúk - prieskum trhu</v>
      </c>
      <c r="C553" s="112"/>
      <c r="D553" s="112"/>
      <c r="E553" s="112"/>
      <c r="F553" s="112"/>
      <c r="G553" s="112"/>
      <c r="H553" s="112"/>
      <c r="I553" s="112"/>
      <c r="J553" s="112"/>
      <c r="K553" s="112"/>
      <c r="M553" s="4"/>
    </row>
    <row r="554" spans="1:13" s="1" customFormat="1" hidden="1" x14ac:dyDescent="0.25">
      <c r="A554" s="1">
        <f>A574*A543</f>
        <v>0</v>
      </c>
      <c r="B554" s="5"/>
      <c r="C554" s="5"/>
      <c r="D554" s="5"/>
      <c r="E554" s="5"/>
      <c r="F554" s="5"/>
      <c r="G554" s="5"/>
      <c r="H554" s="5"/>
      <c r="I554" s="5"/>
      <c r="J554" s="5"/>
      <c r="K554" s="5"/>
      <c r="M554" s="4"/>
    </row>
    <row r="555" spans="1:13" s="1" customFormat="1" ht="23.25" hidden="1" x14ac:dyDescent="0.25">
      <c r="A555" s="1">
        <f>A574*A543</f>
        <v>0</v>
      </c>
      <c r="B555" s="112" t="str">
        <f>IF(COUNTA([1]summary!$H$72:$H$81)=0,'[1]Výzva na prieskum trhu'!$E$139,'[1]Výzva na predloženie CP'!$E$324)</f>
        <v>Cenová ponuka</v>
      </c>
      <c r="C555" s="112"/>
      <c r="D555" s="112"/>
      <c r="E555" s="112"/>
      <c r="F555" s="112"/>
      <c r="G555" s="112"/>
      <c r="H555" s="112"/>
      <c r="I555" s="112"/>
      <c r="J555" s="112"/>
      <c r="K555" s="112"/>
      <c r="M555" s="4"/>
    </row>
    <row r="556" spans="1:13" customFormat="1" hidden="1" x14ac:dyDescent="0.25">
      <c r="A556" s="1">
        <f>A574*A543</f>
        <v>0</v>
      </c>
      <c r="B556" s="6"/>
    </row>
    <row r="557" spans="1:13" customFormat="1" ht="15" hidden="1" customHeight="1" x14ac:dyDescent="0.25">
      <c r="A557" s="1">
        <f>A574*A543</f>
        <v>0</v>
      </c>
      <c r="B557" s="75" t="s">
        <v>1</v>
      </c>
      <c r="C557" s="75"/>
      <c r="D557" s="75"/>
      <c r="E557" s="75"/>
      <c r="F557" s="75"/>
      <c r="G557" s="75"/>
      <c r="H557" s="75"/>
      <c r="I557" s="75"/>
      <c r="J557" s="75"/>
      <c r="K557" s="75"/>
    </row>
    <row r="558" spans="1:13" customFormat="1" hidden="1" x14ac:dyDescent="0.25">
      <c r="A558" s="1">
        <f>A574*A543</f>
        <v>0</v>
      </c>
      <c r="B558" s="75"/>
      <c r="C558" s="75"/>
      <c r="D558" s="75"/>
      <c r="E558" s="75"/>
      <c r="F558" s="75"/>
      <c r="G558" s="75"/>
      <c r="H558" s="75"/>
      <c r="I558" s="75"/>
      <c r="J558" s="75"/>
      <c r="K558" s="75"/>
    </row>
    <row r="559" spans="1:13" customFormat="1" hidden="1" x14ac:dyDescent="0.25">
      <c r="A559" s="1">
        <f>A574*A543</f>
        <v>0</v>
      </c>
      <c r="B559" s="75"/>
      <c r="C559" s="75"/>
      <c r="D559" s="75"/>
      <c r="E559" s="75"/>
      <c r="F559" s="75"/>
      <c r="G559" s="75"/>
      <c r="H559" s="75"/>
      <c r="I559" s="75"/>
      <c r="J559" s="75"/>
      <c r="K559" s="75"/>
    </row>
    <row r="560" spans="1:13" customFormat="1" hidden="1" x14ac:dyDescent="0.25">
      <c r="A560" s="1">
        <f>A574*A543</f>
        <v>0</v>
      </c>
      <c r="B560" s="6"/>
    </row>
    <row r="561" spans="1:11" s="1" customFormat="1" ht="19.5" hidden="1" customHeight="1" thickBot="1" x14ac:dyDescent="0.3">
      <c r="A561" s="1">
        <f>A574*A543</f>
        <v>0</v>
      </c>
      <c r="C561" s="143" t="str">
        <f>"Identifikačné údaje "&amp;IF(OR([1]summary!$K$41="",[1]summary!$K$41&gt;=[1]summary!$K$39),"navrhovateľa:","dodávateľa:")</f>
        <v>Identifikačné údaje navrhovateľa:</v>
      </c>
      <c r="D561" s="144"/>
      <c r="E561" s="144"/>
      <c r="F561" s="144"/>
      <c r="G561" s="145"/>
    </row>
    <row r="562" spans="1:11" s="1" customFormat="1" ht="19.5" hidden="1" customHeight="1" x14ac:dyDescent="0.25">
      <c r="A562" s="1">
        <f>A574*A543</f>
        <v>0</v>
      </c>
      <c r="C562" s="146" t="s">
        <v>2</v>
      </c>
      <c r="D562" s="147"/>
      <c r="E562" s="148"/>
      <c r="F562" s="149"/>
      <c r="G562" s="150"/>
    </row>
    <row r="563" spans="1:11" s="1" customFormat="1" ht="39" hidden="1" customHeight="1" x14ac:dyDescent="0.25">
      <c r="A563" s="1">
        <f>A574*A543</f>
        <v>0</v>
      </c>
      <c r="C563" s="141" t="s">
        <v>3</v>
      </c>
      <c r="D563" s="142"/>
      <c r="E563" s="133"/>
      <c r="F563" s="134"/>
      <c r="G563" s="135"/>
    </row>
    <row r="564" spans="1:11" s="1" customFormat="1" ht="19.5" hidden="1" customHeight="1" x14ac:dyDescent="0.25">
      <c r="A564" s="1">
        <f>A574*A543</f>
        <v>0</v>
      </c>
      <c r="C564" s="131" t="s">
        <v>4</v>
      </c>
      <c r="D564" s="132"/>
      <c r="E564" s="133"/>
      <c r="F564" s="134"/>
      <c r="G564" s="135"/>
    </row>
    <row r="565" spans="1:11" s="1" customFormat="1" ht="19.5" hidden="1" customHeight="1" x14ac:dyDescent="0.25">
      <c r="A565" s="1">
        <f>A574*A543</f>
        <v>0</v>
      </c>
      <c r="C565" s="131" t="s">
        <v>5</v>
      </c>
      <c r="D565" s="132"/>
      <c r="E565" s="133"/>
      <c r="F565" s="134"/>
      <c r="G565" s="135"/>
    </row>
    <row r="566" spans="1:11" s="1" customFormat="1" ht="19.5" hidden="1" customHeight="1" x14ac:dyDescent="0.25">
      <c r="A566" s="1">
        <f>A574*A543</f>
        <v>0</v>
      </c>
      <c r="C566" s="131" t="s">
        <v>6</v>
      </c>
      <c r="D566" s="132"/>
      <c r="E566" s="133"/>
      <c r="F566" s="134"/>
      <c r="G566" s="135"/>
    </row>
    <row r="567" spans="1:11" s="1" customFormat="1" ht="19.5" hidden="1" customHeight="1" x14ac:dyDescent="0.25">
      <c r="A567" s="1">
        <f>A574*A543</f>
        <v>0</v>
      </c>
      <c r="C567" s="131" t="s">
        <v>7</v>
      </c>
      <c r="D567" s="132"/>
      <c r="E567" s="133"/>
      <c r="F567" s="134"/>
      <c r="G567" s="135"/>
    </row>
    <row r="568" spans="1:11" s="1" customFormat="1" ht="19.5" hidden="1" customHeight="1" x14ac:dyDescent="0.25">
      <c r="A568" s="1">
        <f>A574*A543</f>
        <v>0</v>
      </c>
      <c r="C568" s="131" t="s">
        <v>8</v>
      </c>
      <c r="D568" s="132"/>
      <c r="E568" s="133"/>
      <c r="F568" s="134"/>
      <c r="G568" s="135"/>
    </row>
    <row r="569" spans="1:11" s="1" customFormat="1" ht="19.5" hidden="1" customHeight="1" x14ac:dyDescent="0.25">
      <c r="A569" s="1">
        <f>A574*A543</f>
        <v>0</v>
      </c>
      <c r="C569" s="131" t="s">
        <v>9</v>
      </c>
      <c r="D569" s="132"/>
      <c r="E569" s="133"/>
      <c r="F569" s="134"/>
      <c r="G569" s="135"/>
    </row>
    <row r="570" spans="1:11" s="1" customFormat="1" ht="19.5" hidden="1" customHeight="1" x14ac:dyDescent="0.25">
      <c r="A570" s="1">
        <f>A574*A543</f>
        <v>0</v>
      </c>
      <c r="C570" s="131" t="s">
        <v>10</v>
      </c>
      <c r="D570" s="132"/>
      <c r="E570" s="133"/>
      <c r="F570" s="134"/>
      <c r="G570" s="135"/>
    </row>
    <row r="571" spans="1:11" s="1" customFormat="1" ht="19.5" hidden="1" customHeight="1" thickBot="1" x14ac:dyDescent="0.3">
      <c r="A571" s="1">
        <f>A574*A543</f>
        <v>0</v>
      </c>
      <c r="C571" s="136" t="s">
        <v>11</v>
      </c>
      <c r="D571" s="137"/>
      <c r="E571" s="138"/>
      <c r="F571" s="139"/>
      <c r="G571" s="140"/>
    </row>
    <row r="572" spans="1:11" customFormat="1" hidden="1" x14ac:dyDescent="0.25">
      <c r="A572" s="1">
        <f>A574*A543</f>
        <v>0</v>
      </c>
      <c r="B572" s="6"/>
    </row>
    <row r="573" spans="1:11" customFormat="1" hidden="1" x14ac:dyDescent="0.25">
      <c r="A573" s="1">
        <f>A574*A543</f>
        <v>0</v>
      </c>
      <c r="B573" s="6"/>
    </row>
    <row r="574" spans="1:11" customFormat="1" hidden="1" x14ac:dyDescent="0.25">
      <c r="A574">
        <f>IF(D574&lt;&gt;"",1,0)</f>
        <v>0</v>
      </c>
      <c r="B574" s="92" t="s">
        <v>12</v>
      </c>
      <c r="C574" s="92"/>
      <c r="D574" s="93" t="str">
        <f>IF([1]summary!$B$47&lt;&gt;"",[1]summary!$B$47,"")</f>
        <v/>
      </c>
      <c r="E574" s="93"/>
      <c r="F574" s="93"/>
      <c r="G574" s="93"/>
      <c r="H574" s="93"/>
      <c r="I574" s="93"/>
      <c r="J574" s="93"/>
      <c r="K574" s="7"/>
    </row>
    <row r="575" spans="1:11" customFormat="1" hidden="1" x14ac:dyDescent="0.25">
      <c r="A575" s="1">
        <f>A574</f>
        <v>0</v>
      </c>
      <c r="B575" s="6"/>
    </row>
    <row r="576" spans="1:11" customFormat="1" ht="54.95" hidden="1" customHeight="1" thickBot="1" x14ac:dyDescent="0.3">
      <c r="A576" s="1">
        <f>A574</f>
        <v>0</v>
      </c>
      <c r="B576" s="94" t="s">
        <v>13</v>
      </c>
      <c r="C576" s="95"/>
      <c r="D576" s="96"/>
      <c r="E576" s="97" t="s">
        <v>36</v>
      </c>
      <c r="F576" s="98"/>
      <c r="G576" s="8" t="s">
        <v>14</v>
      </c>
      <c r="H576" s="9" t="s">
        <v>15</v>
      </c>
      <c r="I576" s="8" t="s">
        <v>16</v>
      </c>
      <c r="J576" s="10" t="s">
        <v>17</v>
      </c>
      <c r="K576" s="10" t="s">
        <v>18</v>
      </c>
    </row>
    <row r="577" spans="1:11" customFormat="1" ht="25.5" hidden="1" customHeight="1" x14ac:dyDescent="0.25">
      <c r="A577" s="1">
        <f>A574</f>
        <v>0</v>
      </c>
      <c r="B577" s="76" t="s">
        <v>37</v>
      </c>
      <c r="C577" s="77"/>
      <c r="D577" s="23"/>
      <c r="E577" s="121"/>
      <c r="F577" s="122"/>
      <c r="G577" s="11" t="s">
        <v>20</v>
      </c>
      <c r="H577" s="12"/>
      <c r="I577" s="13"/>
      <c r="J577" s="14" t="str">
        <f t="shared" ref="J577:J584" si="20">IF(AND(H577&lt;&gt;"",I577&lt;&gt;""),H577*I577,"")</f>
        <v/>
      </c>
      <c r="K577" s="14" t="str">
        <f t="shared" ref="K577:K584" si="21">IF(J577&lt;&gt;"",J577*1.2,"")</f>
        <v/>
      </c>
    </row>
    <row r="578" spans="1:11" customFormat="1" ht="25.5" hidden="1" customHeight="1" x14ac:dyDescent="0.25">
      <c r="A578" s="1">
        <f>A574</f>
        <v>0</v>
      </c>
      <c r="B578" s="78"/>
      <c r="C578" s="79"/>
      <c r="D578" s="24"/>
      <c r="E578" s="123"/>
      <c r="F578" s="124"/>
      <c r="G578" s="15" t="s">
        <v>20</v>
      </c>
      <c r="H578" s="16"/>
      <c r="I578" s="17"/>
      <c r="J578" s="18" t="str">
        <f t="shared" si="20"/>
        <v/>
      </c>
      <c r="K578" s="18" t="str">
        <f t="shared" si="21"/>
        <v/>
      </c>
    </row>
    <row r="579" spans="1:11" customFormat="1" ht="25.5" hidden="1" customHeight="1" thickBot="1" x14ac:dyDescent="0.3">
      <c r="A579" s="1">
        <f>A574</f>
        <v>0</v>
      </c>
      <c r="B579" s="80"/>
      <c r="C579" s="81"/>
      <c r="D579" s="25"/>
      <c r="E579" s="125"/>
      <c r="F579" s="126"/>
      <c r="G579" s="19" t="s">
        <v>20</v>
      </c>
      <c r="H579" s="20"/>
      <c r="I579" s="21"/>
      <c r="J579" s="22" t="str">
        <f t="shared" si="20"/>
        <v/>
      </c>
      <c r="K579" s="22" t="str">
        <f t="shared" si="21"/>
        <v/>
      </c>
    </row>
    <row r="580" spans="1:11" customFormat="1" ht="25.5" hidden="1" customHeight="1" x14ac:dyDescent="0.25">
      <c r="A580" s="1">
        <f>A574</f>
        <v>0</v>
      </c>
      <c r="B580" s="76" t="s">
        <v>21</v>
      </c>
      <c r="C580" s="77"/>
      <c r="D580" s="23"/>
      <c r="E580" s="121"/>
      <c r="F580" s="122"/>
      <c r="G580" s="11" t="s">
        <v>20</v>
      </c>
      <c r="H580" s="12"/>
      <c r="I580" s="13"/>
      <c r="J580" s="14" t="str">
        <f t="shared" si="20"/>
        <v/>
      </c>
      <c r="K580" s="14" t="str">
        <f t="shared" si="21"/>
        <v/>
      </c>
    </row>
    <row r="581" spans="1:11" customFormat="1" ht="25.5" hidden="1" customHeight="1" x14ac:dyDescent="0.25">
      <c r="A581" s="1">
        <f>A574</f>
        <v>0</v>
      </c>
      <c r="B581" s="78"/>
      <c r="C581" s="79"/>
      <c r="D581" s="24"/>
      <c r="E581" s="123"/>
      <c r="F581" s="124"/>
      <c r="G581" s="15" t="s">
        <v>20</v>
      </c>
      <c r="H581" s="16"/>
      <c r="I581" s="17"/>
      <c r="J581" s="18" t="str">
        <f t="shared" si="20"/>
        <v/>
      </c>
      <c r="K581" s="18" t="str">
        <f t="shared" si="21"/>
        <v/>
      </c>
    </row>
    <row r="582" spans="1:11" customFormat="1" ht="25.5" hidden="1" customHeight="1" thickBot="1" x14ac:dyDescent="0.3">
      <c r="A582" s="1">
        <f>A574</f>
        <v>0</v>
      </c>
      <c r="B582" s="80"/>
      <c r="C582" s="81"/>
      <c r="D582" s="25"/>
      <c r="E582" s="125"/>
      <c r="F582" s="126"/>
      <c r="G582" s="19" t="s">
        <v>20</v>
      </c>
      <c r="H582" s="20"/>
      <c r="I582" s="21"/>
      <c r="J582" s="22" t="str">
        <f t="shared" si="20"/>
        <v/>
      </c>
      <c r="K582" s="22" t="str">
        <f t="shared" si="21"/>
        <v/>
      </c>
    </row>
    <row r="583" spans="1:11" customFormat="1" ht="25.5" hidden="1" customHeight="1" x14ac:dyDescent="0.25">
      <c r="A583" s="1">
        <f>A574</f>
        <v>0</v>
      </c>
      <c r="B583" s="76" t="s">
        <v>22</v>
      </c>
      <c r="C583" s="77"/>
      <c r="D583" s="23" t="s">
        <v>23</v>
      </c>
      <c r="E583" s="127" t="s">
        <v>24</v>
      </c>
      <c r="F583" s="128"/>
      <c r="G583" s="11" t="s">
        <v>24</v>
      </c>
      <c r="H583" s="12"/>
      <c r="I583" s="13">
        <v>1</v>
      </c>
      <c r="J583" s="14" t="str">
        <f t="shared" si="20"/>
        <v/>
      </c>
      <c r="K583" s="14" t="str">
        <f t="shared" si="21"/>
        <v/>
      </c>
    </row>
    <row r="584" spans="1:11" customFormat="1" ht="25.5" hidden="1" customHeight="1" thickBot="1" x14ac:dyDescent="0.3">
      <c r="A584" s="1">
        <f>A574</f>
        <v>0</v>
      </c>
      <c r="B584" s="80"/>
      <c r="C584" s="81"/>
      <c r="D584" s="25" t="s">
        <v>25</v>
      </c>
      <c r="E584" s="129" t="s">
        <v>24</v>
      </c>
      <c r="F584" s="130"/>
      <c r="G584" s="19" t="s">
        <v>24</v>
      </c>
      <c r="H584" s="20"/>
      <c r="I584" s="21">
        <v>1</v>
      </c>
      <c r="J584" s="22" t="str">
        <f t="shared" si="20"/>
        <v/>
      </c>
      <c r="K584" s="22" t="str">
        <f t="shared" si="21"/>
        <v/>
      </c>
    </row>
    <row r="585" spans="1:11" customFormat="1" ht="25.5" hidden="1" customHeight="1" thickBot="1" x14ac:dyDescent="0.3">
      <c r="A585" s="1">
        <f>A574</f>
        <v>0</v>
      </c>
      <c r="B585" s="26"/>
      <c r="C585" s="27"/>
      <c r="D585" s="27"/>
      <c r="E585" s="27"/>
      <c r="F585" s="27"/>
      <c r="G585" s="27"/>
      <c r="H585" s="28"/>
      <c r="I585" s="28" t="s">
        <v>26</v>
      </c>
      <c r="J585" s="29" t="str">
        <f>IF(SUM(J577:J584)&gt;0,SUM(J577:J584),"")</f>
        <v/>
      </c>
      <c r="K585" s="29" t="str">
        <f>IF(SUM(K577:K584)&gt;0,SUM(K577:K584),"")</f>
        <v/>
      </c>
    </row>
    <row r="586" spans="1:11" customFormat="1" hidden="1" x14ac:dyDescent="0.25">
      <c r="A586" s="1">
        <f>A574</f>
        <v>0</v>
      </c>
      <c r="B586" s="30" t="s">
        <v>27</v>
      </c>
    </row>
    <row r="587" spans="1:11" customFormat="1" hidden="1" x14ac:dyDescent="0.25">
      <c r="A587" s="1">
        <f>A574</f>
        <v>0</v>
      </c>
      <c r="B587" s="6"/>
    </row>
    <row r="588" spans="1:11" customFormat="1" hidden="1" x14ac:dyDescent="0.25">
      <c r="A588" s="1">
        <f>A574</f>
        <v>0</v>
      </c>
      <c r="B588" s="6"/>
    </row>
    <row r="589" spans="1:11" customFormat="1" hidden="1" x14ac:dyDescent="0.25">
      <c r="A589" s="1">
        <f>A574*IF(COUNTA([1]summary!$H$72:$H$81)=0,1,0)</f>
        <v>0</v>
      </c>
      <c r="B589" s="6"/>
      <c r="C589" s="68" t="s">
        <v>28</v>
      </c>
      <c r="D589" s="69"/>
      <c r="E589" s="69"/>
      <c r="F589" s="69"/>
      <c r="G589" s="69"/>
      <c r="H589" s="69"/>
      <c r="I589" s="69"/>
      <c r="J589" s="70"/>
    </row>
    <row r="590" spans="1:11" customFormat="1" hidden="1" x14ac:dyDescent="0.25">
      <c r="A590" s="1">
        <f>A589</f>
        <v>0</v>
      </c>
      <c r="B590" s="6"/>
      <c r="C590" s="71"/>
      <c r="D590" s="72"/>
      <c r="E590" s="72"/>
      <c r="F590" s="72"/>
      <c r="G590" s="72"/>
      <c r="H590" s="72"/>
      <c r="I590" s="72"/>
      <c r="J590" s="73"/>
    </row>
    <row r="591" spans="1:11" customFormat="1" hidden="1" x14ac:dyDescent="0.25">
      <c r="A591" s="1">
        <f>A589</f>
        <v>0</v>
      </c>
      <c r="B591" s="6"/>
    </row>
    <row r="592" spans="1:11" customFormat="1" hidden="1" x14ac:dyDescent="0.25">
      <c r="A592" s="1">
        <f>A589</f>
        <v>0</v>
      </c>
      <c r="B592" s="6"/>
    </row>
    <row r="593" spans="1:13" customFormat="1" hidden="1" x14ac:dyDescent="0.25">
      <c r="A593" s="1">
        <f>A574*IF([1]summary!$F$12='Príloha č. 2'!M593,1,0)</f>
        <v>0</v>
      </c>
      <c r="B593" s="74" t="s">
        <v>29</v>
      </c>
      <c r="C593" s="74"/>
      <c r="D593" s="74"/>
      <c r="E593" s="74"/>
      <c r="F593" s="74"/>
      <c r="G593" s="74"/>
      <c r="H593" s="74"/>
      <c r="I593" s="74"/>
      <c r="J593" s="74"/>
      <c r="K593" s="74"/>
      <c r="M593" s="4" t="s">
        <v>30</v>
      </c>
    </row>
    <row r="594" spans="1:13" customFormat="1" hidden="1" x14ac:dyDescent="0.25">
      <c r="A594" s="1">
        <f>A593</f>
        <v>0</v>
      </c>
      <c r="B594" s="6"/>
    </row>
    <row r="595" spans="1:13" customFormat="1" ht="15" hidden="1" customHeight="1" x14ac:dyDescent="0.25">
      <c r="A595" s="1">
        <f>A593</f>
        <v>0</v>
      </c>
      <c r="B595" s="75" t="s">
        <v>31</v>
      </c>
      <c r="C595" s="75"/>
      <c r="D595" s="75"/>
      <c r="E595" s="75"/>
      <c r="F595" s="75"/>
      <c r="G595" s="75"/>
      <c r="H595" s="75"/>
      <c r="I595" s="75"/>
      <c r="J595" s="75"/>
      <c r="K595" s="75"/>
    </row>
    <row r="596" spans="1:13" customFormat="1" hidden="1" x14ac:dyDescent="0.25">
      <c r="A596" s="1">
        <f>A593</f>
        <v>0</v>
      </c>
      <c r="B596" s="75"/>
      <c r="C596" s="75"/>
      <c r="D596" s="75"/>
      <c r="E596" s="75"/>
      <c r="F596" s="75"/>
      <c r="G596" s="75"/>
      <c r="H596" s="75"/>
      <c r="I596" s="75"/>
      <c r="J596" s="75"/>
      <c r="K596" s="75"/>
    </row>
    <row r="597" spans="1:13" customFormat="1" hidden="1" x14ac:dyDescent="0.25">
      <c r="A597" s="1">
        <f>A593</f>
        <v>0</v>
      </c>
      <c r="B597" s="6"/>
    </row>
    <row r="598" spans="1:13" customFormat="1" hidden="1" x14ac:dyDescent="0.25">
      <c r="A598" s="1">
        <f>A599</f>
        <v>0</v>
      </c>
      <c r="B598" s="6"/>
    </row>
    <row r="599" spans="1:13" customFormat="1" hidden="1" x14ac:dyDescent="0.25">
      <c r="A599" s="1">
        <f>A574*IF(COUNTA([1]summary!$H$72:$H$81)=0,IF([1]summary!$G$20="všetky predmety spolu",0,1),IF([1]summary!$E$58="cenové ponuky komplexne",0,1))</f>
        <v>0</v>
      </c>
      <c r="B599" s="6"/>
      <c r="C599" s="31" t="s">
        <v>32</v>
      </c>
      <c r="D599" s="32"/>
    </row>
    <row r="600" spans="1:13" s="33" customFormat="1" hidden="1" x14ac:dyDescent="0.25">
      <c r="A600" s="1">
        <f>A599</f>
        <v>0</v>
      </c>
      <c r="C600" s="31"/>
    </row>
    <row r="601" spans="1:13" s="33" customFormat="1" ht="15" hidden="1" customHeight="1" x14ac:dyDescent="0.25">
      <c r="A601" s="1">
        <f>A599</f>
        <v>0</v>
      </c>
      <c r="C601" s="31" t="s">
        <v>33</v>
      </c>
      <c r="D601" s="32"/>
      <c r="G601" s="34"/>
      <c r="H601" s="34"/>
      <c r="I601" s="34"/>
      <c r="J601" s="34"/>
      <c r="K601" s="34"/>
    </row>
    <row r="602" spans="1:13" s="33" customFormat="1" hidden="1" x14ac:dyDescent="0.25">
      <c r="A602" s="1">
        <f>A599</f>
        <v>0</v>
      </c>
      <c r="F602" s="35"/>
      <c r="G602" s="66" t="str">
        <f>"podpis a pečiatka "&amp;IF(COUNTA([1]summary!$H$72:$H$81)=0,"navrhovateľa","dodávateľa")</f>
        <v>podpis a pečiatka navrhovateľa</v>
      </c>
      <c r="H602" s="66"/>
      <c r="I602" s="66"/>
      <c r="J602" s="66"/>
      <c r="K602" s="66"/>
    </row>
    <row r="603" spans="1:13" s="33" customFormat="1" hidden="1" x14ac:dyDescent="0.25">
      <c r="A603" s="1">
        <f>A599</f>
        <v>0</v>
      </c>
      <c r="F603" s="35"/>
      <c r="G603" s="36"/>
      <c r="H603" s="36"/>
      <c r="I603" s="36"/>
      <c r="J603" s="36"/>
      <c r="K603" s="36"/>
    </row>
    <row r="604" spans="1:13" customFormat="1" ht="15" hidden="1" customHeight="1" x14ac:dyDescent="0.25">
      <c r="A604" s="1">
        <f>A599*IF(COUNTA([1]summary!$H$72:$H$81)=0,1,0)</f>
        <v>0</v>
      </c>
      <c r="B604" s="67" t="s">
        <v>34</v>
      </c>
      <c r="C604" s="67"/>
      <c r="D604" s="67"/>
      <c r="E604" s="67"/>
      <c r="F604" s="67"/>
      <c r="G604" s="67"/>
      <c r="H604" s="67"/>
      <c r="I604" s="67"/>
      <c r="J604" s="67"/>
      <c r="K604" s="67"/>
      <c r="L604" s="37"/>
    </row>
    <row r="605" spans="1:13" customFormat="1" hidden="1" x14ac:dyDescent="0.25">
      <c r="A605" s="1">
        <f>A604</f>
        <v>0</v>
      </c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37"/>
    </row>
    <row r="606" spans="1:13" customFormat="1" ht="15" hidden="1" customHeight="1" x14ac:dyDescent="0.25">
      <c r="A606" s="1">
        <f>A599*IF(A604=1,0,1)</f>
        <v>0</v>
      </c>
      <c r="B606" s="67" t="s">
        <v>35</v>
      </c>
      <c r="C606" s="67"/>
      <c r="D606" s="67"/>
      <c r="E606" s="67"/>
      <c r="F606" s="67"/>
      <c r="G606" s="67"/>
      <c r="H606" s="67"/>
      <c r="I606" s="67"/>
      <c r="J606" s="67"/>
      <c r="K606" s="67"/>
      <c r="L606" s="37"/>
    </row>
    <row r="607" spans="1:13" customFormat="1" hidden="1" x14ac:dyDescent="0.25">
      <c r="A607" s="1">
        <f>A606</f>
        <v>0</v>
      </c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37"/>
    </row>
    <row r="608" spans="1:13" s="1" customFormat="1" ht="21" hidden="1" x14ac:dyDescent="0.25">
      <c r="A608" s="1">
        <f>A630*A599</f>
        <v>0</v>
      </c>
      <c r="B608" s="2"/>
      <c r="C608" s="3"/>
      <c r="D608" s="3"/>
      <c r="E608" s="3"/>
      <c r="F608" s="3"/>
      <c r="G608" s="3"/>
      <c r="H608" s="3"/>
      <c r="I608" s="3"/>
      <c r="J608" s="111" t="str">
        <f>IF(COUNTA([1]summary!$H$72:$H$81)=0,'[1]Výzva na prieskum trhu'!$C$139,'[1]Výzva na predloženie CP'!$B$324)</f>
        <v xml:space="preserve">Príloha č. 2: </v>
      </c>
      <c r="K608" s="111"/>
    </row>
    <row r="609" spans="1:13" s="1" customFormat="1" ht="23.25" hidden="1" x14ac:dyDescent="0.25">
      <c r="A609" s="1">
        <f>A630*A599</f>
        <v>0</v>
      </c>
      <c r="B609" s="112" t="str">
        <f>IF(COUNTA([1]summary!$H$72:$H$81)=0,'[1]Výzva na prieskum trhu'!$B$2,'[1]Výzva na predloženie CP'!$B$2)</f>
        <v>Výzva na predloženie ponúk - prieskum trhu</v>
      </c>
      <c r="C609" s="112"/>
      <c r="D609" s="112"/>
      <c r="E609" s="112"/>
      <c r="F609" s="112"/>
      <c r="G609" s="112"/>
      <c r="H609" s="112"/>
      <c r="I609" s="112"/>
      <c r="J609" s="112"/>
      <c r="K609" s="112"/>
      <c r="M609" s="4"/>
    </row>
    <row r="610" spans="1:13" s="1" customFormat="1" hidden="1" x14ac:dyDescent="0.25">
      <c r="A610" s="1">
        <f>A630*A599</f>
        <v>0</v>
      </c>
      <c r="B610" s="5"/>
      <c r="C610" s="5"/>
      <c r="D610" s="5"/>
      <c r="E610" s="5"/>
      <c r="F610" s="5"/>
      <c r="G610" s="5"/>
      <c r="H610" s="5"/>
      <c r="I610" s="5"/>
      <c r="J610" s="5"/>
      <c r="K610" s="5"/>
      <c r="M610" s="4"/>
    </row>
    <row r="611" spans="1:13" s="1" customFormat="1" ht="23.25" hidden="1" x14ac:dyDescent="0.25">
      <c r="A611" s="1">
        <f>A630*A599</f>
        <v>0</v>
      </c>
      <c r="B611" s="112" t="str">
        <f>IF(COUNTA([1]summary!$H$72:$H$81)=0,'[1]Výzva na prieskum trhu'!$E$139,'[1]Výzva na predloženie CP'!$E$324)</f>
        <v>Cenová ponuka</v>
      </c>
      <c r="C611" s="112"/>
      <c r="D611" s="112"/>
      <c r="E611" s="112"/>
      <c r="F611" s="112"/>
      <c r="G611" s="112"/>
      <c r="H611" s="112"/>
      <c r="I611" s="112"/>
      <c r="J611" s="112"/>
      <c r="K611" s="112"/>
      <c r="M611" s="4"/>
    </row>
    <row r="612" spans="1:13" customFormat="1" hidden="1" x14ac:dyDescent="0.25">
      <c r="A612" s="1">
        <f>A630*A599</f>
        <v>0</v>
      </c>
      <c r="B612" s="6"/>
    </row>
    <row r="613" spans="1:13" customFormat="1" ht="15" hidden="1" customHeight="1" x14ac:dyDescent="0.25">
      <c r="A613" s="1">
        <f>A630*A599</f>
        <v>0</v>
      </c>
      <c r="B613" s="75" t="s">
        <v>1</v>
      </c>
      <c r="C613" s="75"/>
      <c r="D613" s="75"/>
      <c r="E613" s="75"/>
      <c r="F613" s="75"/>
      <c r="G613" s="75"/>
      <c r="H613" s="75"/>
      <c r="I613" s="75"/>
      <c r="J613" s="75"/>
      <c r="K613" s="75"/>
    </row>
    <row r="614" spans="1:13" customFormat="1" hidden="1" x14ac:dyDescent="0.25">
      <c r="A614" s="1">
        <f>A630*A599</f>
        <v>0</v>
      </c>
      <c r="B614" s="75"/>
      <c r="C614" s="75"/>
      <c r="D614" s="75"/>
      <c r="E614" s="75"/>
      <c r="F614" s="75"/>
      <c r="G614" s="75"/>
      <c r="H614" s="75"/>
      <c r="I614" s="75"/>
      <c r="J614" s="75"/>
      <c r="K614" s="75"/>
    </row>
    <row r="615" spans="1:13" customFormat="1" hidden="1" x14ac:dyDescent="0.25">
      <c r="A615" s="1">
        <f>A630*A599</f>
        <v>0</v>
      </c>
      <c r="B615" s="75"/>
      <c r="C615" s="75"/>
      <c r="D615" s="75"/>
      <c r="E615" s="75"/>
      <c r="F615" s="75"/>
      <c r="G615" s="75"/>
      <c r="H615" s="75"/>
      <c r="I615" s="75"/>
      <c r="J615" s="75"/>
      <c r="K615" s="75"/>
    </row>
    <row r="616" spans="1:13" customFormat="1" hidden="1" x14ac:dyDescent="0.25">
      <c r="A616" s="1">
        <f>A630*A599</f>
        <v>0</v>
      </c>
      <c r="B616" s="6"/>
    </row>
    <row r="617" spans="1:13" s="1" customFormat="1" ht="19.5" hidden="1" customHeight="1" thickBot="1" x14ac:dyDescent="0.3">
      <c r="A617" s="1">
        <f>A630*A599</f>
        <v>0</v>
      </c>
      <c r="C617" s="143" t="str">
        <f>"Identifikačné údaje "&amp;IF(OR([1]summary!$K$41="",[1]summary!$K$41&gt;=[1]summary!$K$39),"navrhovateľa:","dodávateľa:")</f>
        <v>Identifikačné údaje navrhovateľa:</v>
      </c>
      <c r="D617" s="144"/>
      <c r="E617" s="144"/>
      <c r="F617" s="144"/>
      <c r="G617" s="145"/>
    </row>
    <row r="618" spans="1:13" s="1" customFormat="1" ht="19.5" hidden="1" customHeight="1" x14ac:dyDescent="0.25">
      <c r="A618" s="1">
        <f>A630*A599</f>
        <v>0</v>
      </c>
      <c r="C618" s="146" t="s">
        <v>2</v>
      </c>
      <c r="D618" s="147"/>
      <c r="E618" s="148"/>
      <c r="F618" s="149"/>
      <c r="G618" s="150"/>
    </row>
    <row r="619" spans="1:13" s="1" customFormat="1" ht="39" hidden="1" customHeight="1" x14ac:dyDescent="0.25">
      <c r="A619" s="1">
        <f>A630*A599</f>
        <v>0</v>
      </c>
      <c r="C619" s="141" t="s">
        <v>3</v>
      </c>
      <c r="D619" s="142"/>
      <c r="E619" s="133"/>
      <c r="F619" s="134"/>
      <c r="G619" s="135"/>
    </row>
    <row r="620" spans="1:13" s="1" customFormat="1" ht="19.5" hidden="1" customHeight="1" x14ac:dyDescent="0.25">
      <c r="A620" s="1">
        <f>A630*A599</f>
        <v>0</v>
      </c>
      <c r="C620" s="131" t="s">
        <v>4</v>
      </c>
      <c r="D620" s="132"/>
      <c r="E620" s="133"/>
      <c r="F620" s="134"/>
      <c r="G620" s="135"/>
    </row>
    <row r="621" spans="1:13" s="1" customFormat="1" ht="19.5" hidden="1" customHeight="1" x14ac:dyDescent="0.25">
      <c r="A621" s="1">
        <f>A630*A599</f>
        <v>0</v>
      </c>
      <c r="C621" s="131" t="s">
        <v>5</v>
      </c>
      <c r="D621" s="132"/>
      <c r="E621" s="133"/>
      <c r="F621" s="134"/>
      <c r="G621" s="135"/>
    </row>
    <row r="622" spans="1:13" s="1" customFormat="1" ht="19.5" hidden="1" customHeight="1" x14ac:dyDescent="0.25">
      <c r="A622" s="1">
        <f>A630*A599</f>
        <v>0</v>
      </c>
      <c r="C622" s="131" t="s">
        <v>6</v>
      </c>
      <c r="D622" s="132"/>
      <c r="E622" s="133"/>
      <c r="F622" s="134"/>
      <c r="G622" s="135"/>
    </row>
    <row r="623" spans="1:13" s="1" customFormat="1" ht="19.5" hidden="1" customHeight="1" x14ac:dyDescent="0.25">
      <c r="A623" s="1">
        <f>A630*A599</f>
        <v>0</v>
      </c>
      <c r="C623" s="131" t="s">
        <v>7</v>
      </c>
      <c r="D623" s="132"/>
      <c r="E623" s="133"/>
      <c r="F623" s="134"/>
      <c r="G623" s="135"/>
    </row>
    <row r="624" spans="1:13" s="1" customFormat="1" ht="19.5" hidden="1" customHeight="1" x14ac:dyDescent="0.25">
      <c r="A624" s="1">
        <f>A630*A599</f>
        <v>0</v>
      </c>
      <c r="C624" s="131" t="s">
        <v>8</v>
      </c>
      <c r="D624" s="132"/>
      <c r="E624" s="133"/>
      <c r="F624" s="134"/>
      <c r="G624" s="135"/>
    </row>
    <row r="625" spans="1:11" s="1" customFormat="1" ht="19.5" hidden="1" customHeight="1" x14ac:dyDescent="0.25">
      <c r="A625" s="1">
        <f>A630*A599</f>
        <v>0</v>
      </c>
      <c r="C625" s="131" t="s">
        <v>9</v>
      </c>
      <c r="D625" s="132"/>
      <c r="E625" s="133"/>
      <c r="F625" s="134"/>
      <c r="G625" s="135"/>
    </row>
    <row r="626" spans="1:11" s="1" customFormat="1" ht="19.5" hidden="1" customHeight="1" x14ac:dyDescent="0.25">
      <c r="A626" s="1">
        <f>A630*A599</f>
        <v>0</v>
      </c>
      <c r="C626" s="131" t="s">
        <v>10</v>
      </c>
      <c r="D626" s="132"/>
      <c r="E626" s="133"/>
      <c r="F626" s="134"/>
      <c r="G626" s="135"/>
    </row>
    <row r="627" spans="1:11" s="1" customFormat="1" ht="19.5" hidden="1" customHeight="1" thickBot="1" x14ac:dyDescent="0.3">
      <c r="A627" s="1">
        <f>A630*A599</f>
        <v>0</v>
      </c>
      <c r="C627" s="136" t="s">
        <v>11</v>
      </c>
      <c r="D627" s="137"/>
      <c r="E627" s="138"/>
      <c r="F627" s="139"/>
      <c r="G627" s="140"/>
    </row>
    <row r="628" spans="1:11" customFormat="1" hidden="1" x14ac:dyDescent="0.25">
      <c r="A628" s="1">
        <f>A630*A599</f>
        <v>0</v>
      </c>
      <c r="B628" s="6"/>
    </row>
    <row r="629" spans="1:11" customFormat="1" hidden="1" x14ac:dyDescent="0.25">
      <c r="A629" s="1">
        <f>A630*A599</f>
        <v>0</v>
      </c>
      <c r="B629" s="6"/>
    </row>
    <row r="630" spans="1:11" customFormat="1" hidden="1" x14ac:dyDescent="0.25">
      <c r="A630">
        <f>IF(D630&lt;&gt;"",1,0)</f>
        <v>0</v>
      </c>
      <c r="B630" s="92" t="s">
        <v>12</v>
      </c>
      <c r="C630" s="92"/>
      <c r="D630" s="93" t="str">
        <f>IF([1]summary!$B$48&lt;&gt;"",[1]summary!$B$48,"")</f>
        <v/>
      </c>
      <c r="E630" s="93"/>
      <c r="F630" s="93"/>
      <c r="G630" s="93"/>
      <c r="H630" s="93"/>
      <c r="I630" s="93"/>
      <c r="J630" s="93"/>
      <c r="K630" s="7"/>
    </row>
    <row r="631" spans="1:11" customFormat="1" hidden="1" x14ac:dyDescent="0.25">
      <c r="A631" s="1">
        <f>A630</f>
        <v>0</v>
      </c>
      <c r="B631" s="6"/>
    </row>
    <row r="632" spans="1:11" customFormat="1" ht="54.95" hidden="1" customHeight="1" thickBot="1" x14ac:dyDescent="0.3">
      <c r="A632" s="1">
        <f>A630</f>
        <v>0</v>
      </c>
      <c r="B632" s="94" t="s">
        <v>13</v>
      </c>
      <c r="C632" s="95"/>
      <c r="D632" s="96"/>
      <c r="E632" s="97" t="s">
        <v>36</v>
      </c>
      <c r="F632" s="98"/>
      <c r="G632" s="8" t="s">
        <v>14</v>
      </c>
      <c r="H632" s="9" t="s">
        <v>15</v>
      </c>
      <c r="I632" s="8" t="s">
        <v>16</v>
      </c>
      <c r="J632" s="10" t="s">
        <v>17</v>
      </c>
      <c r="K632" s="10" t="s">
        <v>18</v>
      </c>
    </row>
    <row r="633" spans="1:11" customFormat="1" ht="25.5" hidden="1" customHeight="1" x14ac:dyDescent="0.25">
      <c r="A633" s="1">
        <f>A630</f>
        <v>0</v>
      </c>
      <c r="B633" s="76" t="s">
        <v>37</v>
      </c>
      <c r="C633" s="77"/>
      <c r="D633" s="23"/>
      <c r="E633" s="121"/>
      <c r="F633" s="122"/>
      <c r="G633" s="11" t="s">
        <v>20</v>
      </c>
      <c r="H633" s="12"/>
      <c r="I633" s="13"/>
      <c r="J633" s="14" t="str">
        <f t="shared" ref="J633:J640" si="22">IF(AND(H633&lt;&gt;"",I633&lt;&gt;""),H633*I633,"")</f>
        <v/>
      </c>
      <c r="K633" s="14" t="str">
        <f t="shared" ref="K633:K640" si="23">IF(J633&lt;&gt;"",J633*1.2,"")</f>
        <v/>
      </c>
    </row>
    <row r="634" spans="1:11" customFormat="1" ht="25.5" hidden="1" customHeight="1" x14ac:dyDescent="0.25">
      <c r="A634" s="1">
        <f>A630</f>
        <v>0</v>
      </c>
      <c r="B634" s="78"/>
      <c r="C634" s="79"/>
      <c r="D634" s="24"/>
      <c r="E634" s="123"/>
      <c r="F634" s="124"/>
      <c r="G634" s="15" t="s">
        <v>20</v>
      </c>
      <c r="H634" s="16"/>
      <c r="I634" s="17"/>
      <c r="J634" s="18" t="str">
        <f t="shared" si="22"/>
        <v/>
      </c>
      <c r="K634" s="18" t="str">
        <f t="shared" si="23"/>
        <v/>
      </c>
    </row>
    <row r="635" spans="1:11" customFormat="1" ht="25.5" hidden="1" customHeight="1" thickBot="1" x14ac:dyDescent="0.3">
      <c r="A635" s="1">
        <f>A630</f>
        <v>0</v>
      </c>
      <c r="B635" s="80"/>
      <c r="C635" s="81"/>
      <c r="D635" s="25"/>
      <c r="E635" s="125"/>
      <c r="F635" s="126"/>
      <c r="G635" s="19" t="s">
        <v>20</v>
      </c>
      <c r="H635" s="20"/>
      <c r="I635" s="21"/>
      <c r="J635" s="22" t="str">
        <f t="shared" si="22"/>
        <v/>
      </c>
      <c r="K635" s="22" t="str">
        <f t="shared" si="23"/>
        <v/>
      </c>
    </row>
    <row r="636" spans="1:11" customFormat="1" ht="25.5" hidden="1" customHeight="1" x14ac:dyDescent="0.25">
      <c r="A636" s="1">
        <f>A630</f>
        <v>0</v>
      </c>
      <c r="B636" s="76" t="s">
        <v>21</v>
      </c>
      <c r="C636" s="77"/>
      <c r="D636" s="23"/>
      <c r="E636" s="121"/>
      <c r="F636" s="122"/>
      <c r="G636" s="11" t="s">
        <v>20</v>
      </c>
      <c r="H636" s="12"/>
      <c r="I636" s="13"/>
      <c r="J636" s="14" t="str">
        <f t="shared" si="22"/>
        <v/>
      </c>
      <c r="K636" s="14" t="str">
        <f t="shared" si="23"/>
        <v/>
      </c>
    </row>
    <row r="637" spans="1:11" customFormat="1" ht="25.5" hidden="1" customHeight="1" x14ac:dyDescent="0.25">
      <c r="A637" s="1">
        <f>A630</f>
        <v>0</v>
      </c>
      <c r="B637" s="78"/>
      <c r="C637" s="79"/>
      <c r="D637" s="24"/>
      <c r="E637" s="123"/>
      <c r="F637" s="124"/>
      <c r="G637" s="15" t="s">
        <v>20</v>
      </c>
      <c r="H637" s="16"/>
      <c r="I637" s="17"/>
      <c r="J637" s="18" t="str">
        <f t="shared" si="22"/>
        <v/>
      </c>
      <c r="K637" s="18" t="str">
        <f t="shared" si="23"/>
        <v/>
      </c>
    </row>
    <row r="638" spans="1:11" customFormat="1" ht="25.5" hidden="1" customHeight="1" thickBot="1" x14ac:dyDescent="0.3">
      <c r="A638" s="1">
        <f>A630</f>
        <v>0</v>
      </c>
      <c r="B638" s="80"/>
      <c r="C638" s="81"/>
      <c r="D638" s="25"/>
      <c r="E638" s="125"/>
      <c r="F638" s="126"/>
      <c r="G638" s="19" t="s">
        <v>20</v>
      </c>
      <c r="H638" s="20"/>
      <c r="I638" s="21"/>
      <c r="J638" s="22" t="str">
        <f t="shared" si="22"/>
        <v/>
      </c>
      <c r="K638" s="22" t="str">
        <f t="shared" si="23"/>
        <v/>
      </c>
    </row>
    <row r="639" spans="1:11" customFormat="1" ht="25.5" hidden="1" customHeight="1" x14ac:dyDescent="0.25">
      <c r="A639" s="1">
        <f>A630</f>
        <v>0</v>
      </c>
      <c r="B639" s="76" t="s">
        <v>22</v>
      </c>
      <c r="C639" s="77"/>
      <c r="D639" s="23" t="s">
        <v>23</v>
      </c>
      <c r="E639" s="127" t="s">
        <v>24</v>
      </c>
      <c r="F639" s="128"/>
      <c r="G639" s="11" t="s">
        <v>24</v>
      </c>
      <c r="H639" s="12"/>
      <c r="I639" s="13">
        <v>1</v>
      </c>
      <c r="J639" s="14" t="str">
        <f t="shared" si="22"/>
        <v/>
      </c>
      <c r="K639" s="14" t="str">
        <f t="shared" si="23"/>
        <v/>
      </c>
    </row>
    <row r="640" spans="1:11" customFormat="1" ht="25.5" hidden="1" customHeight="1" thickBot="1" x14ac:dyDescent="0.3">
      <c r="A640" s="1">
        <f>A630</f>
        <v>0</v>
      </c>
      <c r="B640" s="80"/>
      <c r="C640" s="81"/>
      <c r="D640" s="25" t="s">
        <v>25</v>
      </c>
      <c r="E640" s="129" t="s">
        <v>24</v>
      </c>
      <c r="F640" s="130"/>
      <c r="G640" s="19" t="s">
        <v>24</v>
      </c>
      <c r="H640" s="20"/>
      <c r="I640" s="21">
        <v>1</v>
      </c>
      <c r="J640" s="22" t="str">
        <f t="shared" si="22"/>
        <v/>
      </c>
      <c r="K640" s="22" t="str">
        <f t="shared" si="23"/>
        <v/>
      </c>
    </row>
    <row r="641" spans="1:13" customFormat="1" ht="25.5" hidden="1" customHeight="1" thickBot="1" x14ac:dyDescent="0.3">
      <c r="A641" s="1">
        <f>A630</f>
        <v>0</v>
      </c>
      <c r="B641" s="26"/>
      <c r="C641" s="27"/>
      <c r="D641" s="27"/>
      <c r="E641" s="27"/>
      <c r="F641" s="27"/>
      <c r="G641" s="27"/>
      <c r="H641" s="28"/>
      <c r="I641" s="28" t="s">
        <v>26</v>
      </c>
      <c r="J641" s="29" t="str">
        <f>IF(SUM(J633:J640)&gt;0,SUM(J633:J640),"")</f>
        <v/>
      </c>
      <c r="K641" s="29" t="str">
        <f>IF(SUM(K633:K640)&gt;0,SUM(K633:K640),"")</f>
        <v/>
      </c>
    </row>
    <row r="642" spans="1:13" customFormat="1" hidden="1" x14ac:dyDescent="0.25">
      <c r="A642" s="1">
        <f>A630</f>
        <v>0</v>
      </c>
      <c r="B642" s="30" t="s">
        <v>27</v>
      </c>
    </row>
    <row r="643" spans="1:13" customFormat="1" hidden="1" x14ac:dyDescent="0.25">
      <c r="A643" s="1">
        <f>A630</f>
        <v>0</v>
      </c>
      <c r="B643" s="6"/>
    </row>
    <row r="644" spans="1:13" customFormat="1" hidden="1" x14ac:dyDescent="0.25">
      <c r="A644" s="1">
        <f>A630</f>
        <v>0</v>
      </c>
      <c r="B644" s="6"/>
    </row>
    <row r="645" spans="1:13" customFormat="1" hidden="1" x14ac:dyDescent="0.25">
      <c r="A645" s="1">
        <f>A630*IF(COUNTA([1]summary!$H$72:$H$81)=0,1,0)</f>
        <v>0</v>
      </c>
      <c r="B645" s="6"/>
      <c r="C645" s="68" t="s">
        <v>28</v>
      </c>
      <c r="D645" s="69"/>
      <c r="E645" s="69"/>
      <c r="F645" s="69"/>
      <c r="G645" s="69"/>
      <c r="H645" s="69"/>
      <c r="I645" s="69"/>
      <c r="J645" s="70"/>
    </row>
    <row r="646" spans="1:13" customFormat="1" hidden="1" x14ac:dyDescent="0.25">
      <c r="A646" s="1">
        <f>A645</f>
        <v>0</v>
      </c>
      <c r="B646" s="6"/>
      <c r="C646" s="71"/>
      <c r="D646" s="72"/>
      <c r="E646" s="72"/>
      <c r="F646" s="72"/>
      <c r="G646" s="72"/>
      <c r="H646" s="72"/>
      <c r="I646" s="72"/>
      <c r="J646" s="73"/>
    </row>
    <row r="647" spans="1:13" customFormat="1" hidden="1" x14ac:dyDescent="0.25">
      <c r="A647" s="1">
        <f>A645</f>
        <v>0</v>
      </c>
      <c r="B647" s="6"/>
    </row>
    <row r="648" spans="1:13" customFormat="1" hidden="1" x14ac:dyDescent="0.25">
      <c r="A648" s="1">
        <f>A645</f>
        <v>0</v>
      </c>
      <c r="B648" s="6"/>
    </row>
    <row r="649" spans="1:13" customFormat="1" hidden="1" x14ac:dyDescent="0.25">
      <c r="A649" s="1">
        <f>A630*IF([1]summary!$F$12='Príloha č. 2'!M649,1,0)</f>
        <v>0</v>
      </c>
      <c r="B649" s="74" t="s">
        <v>29</v>
      </c>
      <c r="C649" s="74"/>
      <c r="D649" s="74"/>
      <c r="E649" s="74"/>
      <c r="F649" s="74"/>
      <c r="G649" s="74"/>
      <c r="H649" s="74"/>
      <c r="I649" s="74"/>
      <c r="J649" s="74"/>
      <c r="K649" s="74"/>
      <c r="M649" s="4" t="s">
        <v>30</v>
      </c>
    </row>
    <row r="650" spans="1:13" customFormat="1" hidden="1" x14ac:dyDescent="0.25">
      <c r="A650" s="1">
        <f>A649</f>
        <v>0</v>
      </c>
      <c r="B650" s="6"/>
    </row>
    <row r="651" spans="1:13" customFormat="1" ht="15" hidden="1" customHeight="1" x14ac:dyDescent="0.25">
      <c r="A651" s="1">
        <f>A649</f>
        <v>0</v>
      </c>
      <c r="B651" s="75" t="s">
        <v>31</v>
      </c>
      <c r="C651" s="75"/>
      <c r="D651" s="75"/>
      <c r="E651" s="75"/>
      <c r="F651" s="75"/>
      <c r="G651" s="75"/>
      <c r="H651" s="75"/>
      <c r="I651" s="75"/>
      <c r="J651" s="75"/>
      <c r="K651" s="75"/>
    </row>
    <row r="652" spans="1:13" customFormat="1" hidden="1" x14ac:dyDescent="0.25">
      <c r="A652" s="1">
        <f>A649</f>
        <v>0</v>
      </c>
      <c r="B652" s="75"/>
      <c r="C652" s="75"/>
      <c r="D652" s="75"/>
      <c r="E652" s="75"/>
      <c r="F652" s="75"/>
      <c r="G652" s="75"/>
      <c r="H652" s="75"/>
      <c r="I652" s="75"/>
      <c r="J652" s="75"/>
      <c r="K652" s="75"/>
    </row>
    <row r="653" spans="1:13" customFormat="1" hidden="1" x14ac:dyDescent="0.25">
      <c r="A653" s="1">
        <f>A649</f>
        <v>0</v>
      </c>
      <c r="B653" s="6"/>
    </row>
    <row r="654" spans="1:13" customFormat="1" hidden="1" x14ac:dyDescent="0.25">
      <c r="A654" s="1">
        <f>A655</f>
        <v>0</v>
      </c>
      <c r="B654" s="6"/>
    </row>
    <row r="655" spans="1:13" customFormat="1" hidden="1" x14ac:dyDescent="0.25">
      <c r="A655" s="1">
        <f>A630*IF(COUNTA([1]summary!$H$72:$H$81)=0,IF([1]summary!$G$20="všetky predmety spolu",0,1),IF([1]summary!$E$58="cenové ponuky komplexne",0,1))</f>
        <v>0</v>
      </c>
      <c r="B655" s="6"/>
      <c r="C655" s="31" t="s">
        <v>32</v>
      </c>
      <c r="D655" s="32"/>
    </row>
    <row r="656" spans="1:13" s="33" customFormat="1" hidden="1" x14ac:dyDescent="0.25">
      <c r="A656" s="1">
        <f>A655</f>
        <v>0</v>
      </c>
      <c r="C656" s="31"/>
    </row>
    <row r="657" spans="1:13" s="33" customFormat="1" ht="15" hidden="1" customHeight="1" x14ac:dyDescent="0.25">
      <c r="A657" s="1">
        <f>A655</f>
        <v>0</v>
      </c>
      <c r="C657" s="31" t="s">
        <v>33</v>
      </c>
      <c r="D657" s="32"/>
      <c r="G657" s="34"/>
      <c r="H657" s="34"/>
      <c r="I657" s="34"/>
      <c r="J657" s="34"/>
      <c r="K657" s="34"/>
    </row>
    <row r="658" spans="1:13" s="33" customFormat="1" hidden="1" x14ac:dyDescent="0.25">
      <c r="A658" s="1">
        <f>A655</f>
        <v>0</v>
      </c>
      <c r="F658" s="35"/>
      <c r="G658" s="66" t="str">
        <f>"podpis a pečiatka "&amp;IF(COUNTA([1]summary!$H$72:$H$81)=0,"navrhovateľa","dodávateľa")</f>
        <v>podpis a pečiatka navrhovateľa</v>
      </c>
      <c r="H658" s="66"/>
      <c r="I658" s="66"/>
      <c r="J658" s="66"/>
      <c r="K658" s="66"/>
    </row>
    <row r="659" spans="1:13" s="33" customFormat="1" hidden="1" x14ac:dyDescent="0.25">
      <c r="A659" s="1">
        <f>A655</f>
        <v>0</v>
      </c>
      <c r="F659" s="35"/>
      <c r="G659" s="36"/>
      <c r="H659" s="36"/>
      <c r="I659" s="36"/>
      <c r="J659" s="36"/>
      <c r="K659" s="36"/>
    </row>
    <row r="660" spans="1:13" customFormat="1" ht="15" hidden="1" customHeight="1" x14ac:dyDescent="0.25">
      <c r="A660" s="1">
        <f>A655*IF(COUNTA([1]summary!$H$72:$H$81)=0,1,0)</f>
        <v>0</v>
      </c>
      <c r="B660" s="67" t="s">
        <v>34</v>
      </c>
      <c r="C660" s="67"/>
      <c r="D660" s="67"/>
      <c r="E660" s="67"/>
      <c r="F660" s="67"/>
      <c r="G660" s="67"/>
      <c r="H660" s="67"/>
      <c r="I660" s="67"/>
      <c r="J660" s="67"/>
      <c r="K660" s="67"/>
      <c r="L660" s="37"/>
    </row>
    <row r="661" spans="1:13" customFormat="1" hidden="1" x14ac:dyDescent="0.25">
      <c r="A661" s="1">
        <f>A660</f>
        <v>0</v>
      </c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37"/>
    </row>
    <row r="662" spans="1:13" customFormat="1" ht="15" hidden="1" customHeight="1" x14ac:dyDescent="0.25">
      <c r="A662" s="1">
        <f>A655*IF(A660=1,0,1)</f>
        <v>0</v>
      </c>
      <c r="B662" s="67" t="s">
        <v>35</v>
      </c>
      <c r="C662" s="67"/>
      <c r="D662" s="67"/>
      <c r="E662" s="67"/>
      <c r="F662" s="67"/>
      <c r="G662" s="67"/>
      <c r="H662" s="67"/>
      <c r="I662" s="67"/>
      <c r="J662" s="67"/>
      <c r="K662" s="67"/>
      <c r="L662" s="37"/>
    </row>
    <row r="663" spans="1:13" customFormat="1" hidden="1" x14ac:dyDescent="0.25">
      <c r="A663" s="1">
        <f>A662</f>
        <v>0</v>
      </c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37"/>
    </row>
    <row r="664" spans="1:13" s="1" customFormat="1" ht="21" hidden="1" x14ac:dyDescent="0.25">
      <c r="A664" s="1">
        <f>A686*A655</f>
        <v>0</v>
      </c>
      <c r="B664" s="2"/>
      <c r="C664" s="3"/>
      <c r="D664" s="3"/>
      <c r="E664" s="3"/>
      <c r="F664" s="3"/>
      <c r="G664" s="3"/>
      <c r="H664" s="3"/>
      <c r="I664" s="3"/>
      <c r="J664" s="111" t="str">
        <f>IF(COUNTA([1]summary!$H$72:$H$81)=0,'[1]Výzva na prieskum trhu'!$C$139,'[1]Výzva na predloženie CP'!$B$324)</f>
        <v xml:space="preserve">Príloha č. 2: </v>
      </c>
      <c r="K664" s="111"/>
    </row>
    <row r="665" spans="1:13" s="1" customFormat="1" ht="23.25" hidden="1" customHeight="1" x14ac:dyDescent="0.25">
      <c r="A665" s="1">
        <f>A686*A655</f>
        <v>0</v>
      </c>
      <c r="B665" s="112" t="str">
        <f>IF(COUNTA([1]summary!$H$72:$H$81)=0,'[1]Výzva na prieskum trhu'!$B$2,'[1]Výzva na predloženie CP'!$B$2)</f>
        <v>Výzva na predloženie ponúk - prieskum trhu</v>
      </c>
      <c r="C665" s="112"/>
      <c r="D665" s="112"/>
      <c r="E665" s="112"/>
      <c r="F665" s="112"/>
      <c r="G665" s="112"/>
      <c r="H665" s="112"/>
      <c r="I665" s="112"/>
      <c r="J665" s="112"/>
      <c r="K665" s="112"/>
      <c r="M665" s="4"/>
    </row>
    <row r="666" spans="1:13" s="1" customFormat="1" hidden="1" x14ac:dyDescent="0.25">
      <c r="A666" s="1">
        <f>A686*A655</f>
        <v>0</v>
      </c>
      <c r="B666" s="5"/>
      <c r="C666" s="5"/>
      <c r="D666" s="5"/>
      <c r="E666" s="5"/>
      <c r="F666" s="5"/>
      <c r="G666" s="5"/>
      <c r="H666" s="5"/>
      <c r="I666" s="5"/>
      <c r="J666" s="5"/>
      <c r="K666" s="5"/>
      <c r="M666" s="4"/>
    </row>
    <row r="667" spans="1:13" s="1" customFormat="1" ht="23.25" hidden="1" customHeight="1" x14ac:dyDescent="0.25">
      <c r="A667" s="1">
        <f>A686*A655</f>
        <v>0</v>
      </c>
      <c r="B667" s="112" t="str">
        <f>IF(COUNTA([1]summary!$H$72:$H$81)=0,'[1]Výzva na prieskum trhu'!$E$139,'[1]Výzva na predloženie CP'!$E$324)</f>
        <v>Cenová ponuka</v>
      </c>
      <c r="C667" s="112"/>
      <c r="D667" s="112"/>
      <c r="E667" s="112"/>
      <c r="F667" s="112"/>
      <c r="G667" s="112"/>
      <c r="H667" s="112"/>
      <c r="I667" s="112"/>
      <c r="J667" s="112"/>
      <c r="K667" s="112"/>
      <c r="M667" s="4"/>
    </row>
    <row r="668" spans="1:13" customFormat="1" hidden="1" x14ac:dyDescent="0.25">
      <c r="A668" s="1">
        <f>A686*A655</f>
        <v>0</v>
      </c>
      <c r="B668" s="6"/>
    </row>
    <row r="669" spans="1:13" customFormat="1" ht="15" hidden="1" customHeight="1" x14ac:dyDescent="0.25">
      <c r="A669" s="1">
        <f>A686*A655</f>
        <v>0</v>
      </c>
      <c r="B669" s="75" t="s">
        <v>1</v>
      </c>
      <c r="C669" s="75"/>
      <c r="D669" s="75"/>
      <c r="E669" s="75"/>
      <c r="F669" s="75"/>
      <c r="G669" s="75"/>
      <c r="H669" s="75"/>
      <c r="I669" s="75"/>
      <c r="J669" s="75"/>
      <c r="K669" s="75"/>
    </row>
    <row r="670" spans="1:13" customFormat="1" hidden="1" x14ac:dyDescent="0.25">
      <c r="A670" s="1">
        <f>A686*A655</f>
        <v>0</v>
      </c>
      <c r="B670" s="75"/>
      <c r="C670" s="75"/>
      <c r="D670" s="75"/>
      <c r="E670" s="75"/>
      <c r="F670" s="75"/>
      <c r="G670" s="75"/>
      <c r="H670" s="75"/>
      <c r="I670" s="75"/>
      <c r="J670" s="75"/>
      <c r="K670" s="75"/>
    </row>
    <row r="671" spans="1:13" customFormat="1" hidden="1" x14ac:dyDescent="0.25">
      <c r="A671" s="1">
        <f>A686*A655</f>
        <v>0</v>
      </c>
      <c r="B671" s="75"/>
      <c r="C671" s="75"/>
      <c r="D671" s="75"/>
      <c r="E671" s="75"/>
      <c r="F671" s="75"/>
      <c r="G671" s="75"/>
      <c r="H671" s="75"/>
      <c r="I671" s="75"/>
      <c r="J671" s="75"/>
      <c r="K671" s="75"/>
    </row>
    <row r="672" spans="1:13" customFormat="1" hidden="1" x14ac:dyDescent="0.25">
      <c r="A672" s="1">
        <f>A686*A655</f>
        <v>0</v>
      </c>
      <c r="B672" s="6"/>
    </row>
    <row r="673" spans="1:11" s="1" customFormat="1" ht="19.5" hidden="1" customHeight="1" thickBot="1" x14ac:dyDescent="0.3">
      <c r="A673" s="1">
        <f>A686*A655</f>
        <v>0</v>
      </c>
      <c r="C673" s="113" t="str">
        <f>"Identifikačné údaje "&amp;IF(OR([1]summary!$K$41="",[1]summary!$K$41&gt;=[1]summary!$K$39),"navrhovateľa:","dodávateľa:")</f>
        <v>Identifikačné údaje navrhovateľa:</v>
      </c>
      <c r="D673" s="114"/>
      <c r="E673" s="114"/>
      <c r="F673" s="114"/>
      <c r="G673" s="115"/>
    </row>
    <row r="674" spans="1:11" s="1" customFormat="1" ht="19.5" hidden="1" customHeight="1" x14ac:dyDescent="0.25">
      <c r="A674" s="1">
        <f>A686*A655</f>
        <v>0</v>
      </c>
      <c r="C674" s="116" t="s">
        <v>2</v>
      </c>
      <c r="D674" s="117"/>
      <c r="E674" s="118"/>
      <c r="F674" s="119"/>
      <c r="G674" s="120"/>
    </row>
    <row r="675" spans="1:11" s="1" customFormat="1" ht="39" hidden="1" customHeight="1" x14ac:dyDescent="0.25">
      <c r="A675" s="1">
        <f>A686*A655</f>
        <v>0</v>
      </c>
      <c r="C675" s="109" t="s">
        <v>3</v>
      </c>
      <c r="D675" s="110"/>
      <c r="E675" s="101"/>
      <c r="F675" s="102"/>
      <c r="G675" s="103"/>
    </row>
    <row r="676" spans="1:11" s="1" customFormat="1" ht="19.5" hidden="1" customHeight="1" x14ac:dyDescent="0.25">
      <c r="A676" s="1">
        <f>A686*A655</f>
        <v>0</v>
      </c>
      <c r="C676" s="99" t="s">
        <v>4</v>
      </c>
      <c r="D676" s="100"/>
      <c r="E676" s="101"/>
      <c r="F676" s="102"/>
      <c r="G676" s="103"/>
    </row>
    <row r="677" spans="1:11" s="1" customFormat="1" ht="19.5" hidden="1" customHeight="1" x14ac:dyDescent="0.25">
      <c r="A677" s="1">
        <f>A686*A655</f>
        <v>0</v>
      </c>
      <c r="C677" s="99" t="s">
        <v>5</v>
      </c>
      <c r="D677" s="100"/>
      <c r="E677" s="101"/>
      <c r="F677" s="102"/>
      <c r="G677" s="103"/>
    </row>
    <row r="678" spans="1:11" s="1" customFormat="1" ht="19.5" hidden="1" customHeight="1" x14ac:dyDescent="0.25">
      <c r="A678" s="1">
        <f>A686*A655</f>
        <v>0</v>
      </c>
      <c r="C678" s="99" t="s">
        <v>6</v>
      </c>
      <c r="D678" s="100"/>
      <c r="E678" s="101"/>
      <c r="F678" s="102"/>
      <c r="G678" s="103"/>
    </row>
    <row r="679" spans="1:11" s="1" customFormat="1" ht="19.5" hidden="1" customHeight="1" x14ac:dyDescent="0.25">
      <c r="A679" s="1">
        <f>A686*A655</f>
        <v>0</v>
      </c>
      <c r="C679" s="99" t="s">
        <v>7</v>
      </c>
      <c r="D679" s="100"/>
      <c r="E679" s="101"/>
      <c r="F679" s="102"/>
      <c r="G679" s="103"/>
    </row>
    <row r="680" spans="1:11" s="1" customFormat="1" ht="19.5" hidden="1" customHeight="1" x14ac:dyDescent="0.25">
      <c r="A680" s="1">
        <f>A686*A655</f>
        <v>0</v>
      </c>
      <c r="C680" s="99" t="s">
        <v>8</v>
      </c>
      <c r="D680" s="100"/>
      <c r="E680" s="101"/>
      <c r="F680" s="102"/>
      <c r="G680" s="103"/>
    </row>
    <row r="681" spans="1:11" s="1" customFormat="1" ht="19.5" hidden="1" customHeight="1" x14ac:dyDescent="0.25">
      <c r="A681" s="1">
        <f>A686*A655</f>
        <v>0</v>
      </c>
      <c r="C681" s="99" t="s">
        <v>9</v>
      </c>
      <c r="D681" s="100"/>
      <c r="E681" s="101"/>
      <c r="F681" s="102"/>
      <c r="G681" s="103"/>
    </row>
    <row r="682" spans="1:11" s="1" customFormat="1" ht="19.5" hidden="1" customHeight="1" x14ac:dyDescent="0.25">
      <c r="A682" s="1">
        <f>A686*A655</f>
        <v>0</v>
      </c>
      <c r="C682" s="99" t="s">
        <v>10</v>
      </c>
      <c r="D682" s="100"/>
      <c r="E682" s="101"/>
      <c r="F682" s="102"/>
      <c r="G682" s="103"/>
    </row>
    <row r="683" spans="1:11" s="1" customFormat="1" ht="19.5" hidden="1" customHeight="1" thickBot="1" x14ac:dyDescent="0.3">
      <c r="A683" s="1">
        <f>A686*A655</f>
        <v>0</v>
      </c>
      <c r="C683" s="104" t="s">
        <v>11</v>
      </c>
      <c r="D683" s="105"/>
      <c r="E683" s="106"/>
      <c r="F683" s="107"/>
      <c r="G683" s="108"/>
    </row>
    <row r="684" spans="1:11" customFormat="1" hidden="1" x14ac:dyDescent="0.25">
      <c r="A684" s="1">
        <f>A686*A655</f>
        <v>0</v>
      </c>
      <c r="B684" s="6"/>
    </row>
    <row r="685" spans="1:11" customFormat="1" hidden="1" x14ac:dyDescent="0.25">
      <c r="A685" s="1">
        <f>A686*A655</f>
        <v>0</v>
      </c>
      <c r="B685" s="6"/>
    </row>
    <row r="686" spans="1:11" customFormat="1" hidden="1" x14ac:dyDescent="0.25">
      <c r="A686">
        <f>IF(D686&lt;&gt;"",1,0)</f>
        <v>0</v>
      </c>
      <c r="B686" s="92" t="s">
        <v>12</v>
      </c>
      <c r="C686" s="92"/>
      <c r="D686" s="93" t="str">
        <f>IF([1]summary!$B$49&lt;&gt;"",[1]summary!$B$49,"")</f>
        <v/>
      </c>
      <c r="E686" s="93"/>
      <c r="F686" s="93"/>
      <c r="G686" s="93"/>
      <c r="H686" s="93"/>
      <c r="I686" s="93"/>
      <c r="J686" s="93"/>
      <c r="K686" s="7"/>
    </row>
    <row r="687" spans="1:11" customFormat="1" hidden="1" x14ac:dyDescent="0.25">
      <c r="A687" s="1">
        <f>A686</f>
        <v>0</v>
      </c>
      <c r="B687" s="6"/>
    </row>
    <row r="688" spans="1:11" customFormat="1" ht="54.95" hidden="1" customHeight="1" thickBot="1" x14ac:dyDescent="0.3">
      <c r="A688" s="1">
        <f>A686</f>
        <v>0</v>
      </c>
      <c r="B688" s="94" t="s">
        <v>13</v>
      </c>
      <c r="C688" s="95"/>
      <c r="D688" s="96"/>
      <c r="E688" s="97" t="s">
        <v>36</v>
      </c>
      <c r="F688" s="98"/>
      <c r="G688" s="8" t="s">
        <v>14</v>
      </c>
      <c r="H688" s="9" t="s">
        <v>15</v>
      </c>
      <c r="I688" s="8" t="s">
        <v>16</v>
      </c>
      <c r="J688" s="10" t="s">
        <v>17</v>
      </c>
      <c r="K688" s="10" t="s">
        <v>18</v>
      </c>
    </row>
    <row r="689" spans="1:11" customFormat="1" ht="25.5" hidden="1" customHeight="1" x14ac:dyDescent="0.25">
      <c r="A689" s="1">
        <f>A686</f>
        <v>0</v>
      </c>
      <c r="B689" s="76" t="s">
        <v>37</v>
      </c>
      <c r="C689" s="77"/>
      <c r="D689" s="23"/>
      <c r="E689" s="82"/>
      <c r="F689" s="83"/>
      <c r="G689" s="11" t="s">
        <v>20</v>
      </c>
      <c r="H689" s="12"/>
      <c r="I689" s="13"/>
      <c r="J689" s="14" t="str">
        <f t="shared" ref="J689:J696" si="24">IF(AND(H689&lt;&gt;"",I689&lt;&gt;""),H689*I689,"")</f>
        <v/>
      </c>
      <c r="K689" s="14" t="str">
        <f t="shared" ref="K689:K696" si="25">IF(J689&lt;&gt;"",J689*1.2,"")</f>
        <v/>
      </c>
    </row>
    <row r="690" spans="1:11" customFormat="1" ht="25.5" hidden="1" customHeight="1" x14ac:dyDescent="0.25">
      <c r="A690" s="1">
        <f>A686</f>
        <v>0</v>
      </c>
      <c r="B690" s="78"/>
      <c r="C690" s="79"/>
      <c r="D690" s="24"/>
      <c r="E690" s="84"/>
      <c r="F690" s="85"/>
      <c r="G690" s="15" t="s">
        <v>20</v>
      </c>
      <c r="H690" s="16"/>
      <c r="I690" s="17"/>
      <c r="J690" s="18" t="str">
        <f t="shared" si="24"/>
        <v/>
      </c>
      <c r="K690" s="18" t="str">
        <f t="shared" si="25"/>
        <v/>
      </c>
    </row>
    <row r="691" spans="1:11" customFormat="1" ht="25.5" hidden="1" customHeight="1" thickBot="1" x14ac:dyDescent="0.3">
      <c r="A691" s="1">
        <f>A686</f>
        <v>0</v>
      </c>
      <c r="B691" s="80"/>
      <c r="C691" s="81"/>
      <c r="D691" s="25"/>
      <c r="E691" s="86"/>
      <c r="F691" s="87"/>
      <c r="G691" s="19" t="s">
        <v>20</v>
      </c>
      <c r="H691" s="20"/>
      <c r="I691" s="21"/>
      <c r="J691" s="22" t="str">
        <f t="shared" si="24"/>
        <v/>
      </c>
      <c r="K691" s="22" t="str">
        <f t="shared" si="25"/>
        <v/>
      </c>
    </row>
    <row r="692" spans="1:11" customFormat="1" ht="25.5" hidden="1" customHeight="1" x14ac:dyDescent="0.25">
      <c r="A692" s="1">
        <f>A686</f>
        <v>0</v>
      </c>
      <c r="B692" s="76" t="s">
        <v>21</v>
      </c>
      <c r="C692" s="77"/>
      <c r="D692" s="23"/>
      <c r="E692" s="82"/>
      <c r="F692" s="83"/>
      <c r="G692" s="11" t="s">
        <v>20</v>
      </c>
      <c r="H692" s="12"/>
      <c r="I692" s="13"/>
      <c r="J692" s="14" t="str">
        <f t="shared" si="24"/>
        <v/>
      </c>
      <c r="K692" s="14" t="str">
        <f t="shared" si="25"/>
        <v/>
      </c>
    </row>
    <row r="693" spans="1:11" customFormat="1" ht="25.5" hidden="1" customHeight="1" x14ac:dyDescent="0.25">
      <c r="A693" s="1">
        <f>A686</f>
        <v>0</v>
      </c>
      <c r="B693" s="78"/>
      <c r="C693" s="79"/>
      <c r="D693" s="24"/>
      <c r="E693" s="84"/>
      <c r="F693" s="85"/>
      <c r="G693" s="15" t="s">
        <v>20</v>
      </c>
      <c r="H693" s="16"/>
      <c r="I693" s="17"/>
      <c r="J693" s="18" t="str">
        <f t="shared" si="24"/>
        <v/>
      </c>
      <c r="K693" s="18" t="str">
        <f t="shared" si="25"/>
        <v/>
      </c>
    </row>
    <row r="694" spans="1:11" customFormat="1" ht="25.5" hidden="1" customHeight="1" thickBot="1" x14ac:dyDescent="0.3">
      <c r="A694" s="1">
        <f>A686</f>
        <v>0</v>
      </c>
      <c r="B694" s="80"/>
      <c r="C694" s="81"/>
      <c r="D694" s="25"/>
      <c r="E694" s="86"/>
      <c r="F694" s="87"/>
      <c r="G694" s="19" t="s">
        <v>20</v>
      </c>
      <c r="H694" s="20"/>
      <c r="I694" s="21"/>
      <c r="J694" s="22" t="str">
        <f t="shared" si="24"/>
        <v/>
      </c>
      <c r="K694" s="22" t="str">
        <f t="shared" si="25"/>
        <v/>
      </c>
    </row>
    <row r="695" spans="1:11" customFormat="1" ht="25.5" hidden="1" customHeight="1" x14ac:dyDescent="0.25">
      <c r="A695" s="1">
        <f>A686</f>
        <v>0</v>
      </c>
      <c r="B695" s="76" t="s">
        <v>22</v>
      </c>
      <c r="C695" s="77"/>
      <c r="D695" s="23" t="s">
        <v>23</v>
      </c>
      <c r="E695" s="88" t="s">
        <v>24</v>
      </c>
      <c r="F695" s="89"/>
      <c r="G695" s="11" t="s">
        <v>24</v>
      </c>
      <c r="H695" s="12"/>
      <c r="I695" s="13">
        <v>1</v>
      </c>
      <c r="J695" s="14" t="str">
        <f t="shared" si="24"/>
        <v/>
      </c>
      <c r="K695" s="14" t="str">
        <f t="shared" si="25"/>
        <v/>
      </c>
    </row>
    <row r="696" spans="1:11" customFormat="1" ht="25.5" hidden="1" customHeight="1" thickBot="1" x14ac:dyDescent="0.3">
      <c r="A696" s="1">
        <f>A686</f>
        <v>0</v>
      </c>
      <c r="B696" s="80"/>
      <c r="C696" s="81"/>
      <c r="D696" s="25" t="s">
        <v>25</v>
      </c>
      <c r="E696" s="90" t="s">
        <v>24</v>
      </c>
      <c r="F696" s="91"/>
      <c r="G696" s="19" t="s">
        <v>24</v>
      </c>
      <c r="H696" s="20"/>
      <c r="I696" s="21">
        <v>1</v>
      </c>
      <c r="J696" s="22" t="str">
        <f t="shared" si="24"/>
        <v/>
      </c>
      <c r="K696" s="22" t="str">
        <f t="shared" si="25"/>
        <v/>
      </c>
    </row>
    <row r="697" spans="1:11" customFormat="1" ht="25.5" hidden="1" customHeight="1" thickBot="1" x14ac:dyDescent="0.3">
      <c r="A697" s="1">
        <f>A686</f>
        <v>0</v>
      </c>
      <c r="B697" s="26"/>
      <c r="C697" s="27"/>
      <c r="D697" s="27"/>
      <c r="E697" s="27"/>
      <c r="F697" s="27"/>
      <c r="G697" s="27"/>
      <c r="H697" s="28"/>
      <c r="I697" s="28" t="s">
        <v>26</v>
      </c>
      <c r="J697" s="29" t="str">
        <f>IF(SUM(J689:J696)&gt;0,SUM(J689:J696),"")</f>
        <v/>
      </c>
      <c r="K697" s="29" t="str">
        <f>IF(SUM(K689:K696)&gt;0,SUM(K689:K696),"")</f>
        <v/>
      </c>
    </row>
    <row r="698" spans="1:11" customFormat="1" hidden="1" x14ac:dyDescent="0.25">
      <c r="A698" s="1">
        <f>A686</f>
        <v>0</v>
      </c>
      <c r="B698" s="30" t="s">
        <v>27</v>
      </c>
    </row>
    <row r="699" spans="1:11" customFormat="1" hidden="1" x14ac:dyDescent="0.25">
      <c r="A699" s="1">
        <f>A686</f>
        <v>0</v>
      </c>
      <c r="B699" s="6"/>
    </row>
    <row r="700" spans="1:11" customFormat="1" hidden="1" x14ac:dyDescent="0.25">
      <c r="A700" s="1">
        <f>A686</f>
        <v>0</v>
      </c>
      <c r="B700" s="6"/>
    </row>
    <row r="701" spans="1:11" customFormat="1" ht="15" hidden="1" customHeight="1" x14ac:dyDescent="0.25">
      <c r="A701" s="1">
        <f>A686*IF(COUNTA([1]summary!$H$72:$H$81)=0,1,0)</f>
        <v>0</v>
      </c>
      <c r="B701" s="6"/>
      <c r="C701" s="68" t="s">
        <v>28</v>
      </c>
      <c r="D701" s="69"/>
      <c r="E701" s="69"/>
      <c r="F701" s="69"/>
      <c r="G701" s="69"/>
      <c r="H701" s="69"/>
      <c r="I701" s="69"/>
      <c r="J701" s="70"/>
    </row>
    <row r="702" spans="1:11" customFormat="1" hidden="1" x14ac:dyDescent="0.25">
      <c r="A702" s="1">
        <f>A701</f>
        <v>0</v>
      </c>
      <c r="B702" s="6"/>
      <c r="C702" s="71"/>
      <c r="D702" s="72"/>
      <c r="E702" s="72"/>
      <c r="F702" s="72"/>
      <c r="G702" s="72"/>
      <c r="H702" s="72"/>
      <c r="I702" s="72"/>
      <c r="J702" s="73"/>
    </row>
    <row r="703" spans="1:11" customFormat="1" hidden="1" x14ac:dyDescent="0.25">
      <c r="A703" s="1">
        <f>A701</f>
        <v>0</v>
      </c>
      <c r="B703" s="6"/>
    </row>
    <row r="704" spans="1:11" customFormat="1" hidden="1" x14ac:dyDescent="0.25">
      <c r="A704" s="1">
        <f>A701</f>
        <v>0</v>
      </c>
      <c r="B704" s="6"/>
    </row>
    <row r="705" spans="1:13" customFormat="1" hidden="1" x14ac:dyDescent="0.25">
      <c r="A705" s="1">
        <f>A686*IF([1]summary!$F$12='Príloha č. 2'!M705,1,0)</f>
        <v>0</v>
      </c>
      <c r="B705" s="74" t="s">
        <v>29</v>
      </c>
      <c r="C705" s="74"/>
      <c r="D705" s="74"/>
      <c r="E705" s="74"/>
      <c r="F705" s="74"/>
      <c r="G705" s="74"/>
      <c r="H705" s="74"/>
      <c r="I705" s="74"/>
      <c r="J705" s="74"/>
      <c r="K705" s="74"/>
      <c r="M705" s="4" t="s">
        <v>30</v>
      </c>
    </row>
    <row r="706" spans="1:13" customFormat="1" hidden="1" x14ac:dyDescent="0.25">
      <c r="A706" s="1">
        <f>A705</f>
        <v>0</v>
      </c>
      <c r="B706" s="6"/>
    </row>
    <row r="707" spans="1:13" customFormat="1" ht="15" hidden="1" customHeight="1" x14ac:dyDescent="0.25">
      <c r="A707" s="1">
        <f>A705</f>
        <v>0</v>
      </c>
      <c r="B707" s="75" t="s">
        <v>31</v>
      </c>
      <c r="C707" s="75"/>
      <c r="D707" s="75"/>
      <c r="E707" s="75"/>
      <c r="F707" s="75"/>
      <c r="G707" s="75"/>
      <c r="H707" s="75"/>
      <c r="I707" s="75"/>
      <c r="J707" s="75"/>
      <c r="K707" s="75"/>
    </row>
    <row r="708" spans="1:13" customFormat="1" hidden="1" x14ac:dyDescent="0.25">
      <c r="A708" s="1">
        <f>A705</f>
        <v>0</v>
      </c>
      <c r="B708" s="75"/>
      <c r="C708" s="75"/>
      <c r="D708" s="75"/>
      <c r="E708" s="75"/>
      <c r="F708" s="75"/>
      <c r="G708" s="75"/>
      <c r="H708" s="75"/>
      <c r="I708" s="75"/>
      <c r="J708" s="75"/>
      <c r="K708" s="75"/>
    </row>
    <row r="709" spans="1:13" customFormat="1" hidden="1" x14ac:dyDescent="0.25">
      <c r="A709" s="1">
        <f>A705</f>
        <v>0</v>
      </c>
      <c r="B709" s="6"/>
    </row>
    <row r="710" spans="1:13" customFormat="1" hidden="1" x14ac:dyDescent="0.25">
      <c r="A710" s="1">
        <f>A711</f>
        <v>0</v>
      </c>
      <c r="B710" s="6"/>
    </row>
    <row r="711" spans="1:13" customFormat="1" hidden="1" x14ac:dyDescent="0.25">
      <c r="A711" s="1">
        <f>A686*IF(COUNTA([1]summary!$H$72:$H$81)=0,IF([1]summary!$G$20="všetky predmety spolu",0,1),IF([1]summary!$E$58="cenové ponuky komplexne",0,1))</f>
        <v>0</v>
      </c>
      <c r="B711" s="6"/>
      <c r="C711" s="31" t="s">
        <v>32</v>
      </c>
      <c r="D711" s="32"/>
    </row>
    <row r="712" spans="1:13" s="33" customFormat="1" hidden="1" x14ac:dyDescent="0.25">
      <c r="A712" s="1">
        <f>A711</f>
        <v>0</v>
      </c>
      <c r="C712" s="31"/>
    </row>
    <row r="713" spans="1:13" s="33" customFormat="1" ht="15" hidden="1" customHeight="1" x14ac:dyDescent="0.25">
      <c r="A713" s="1">
        <f>A711</f>
        <v>0</v>
      </c>
      <c r="C713" s="31" t="s">
        <v>33</v>
      </c>
      <c r="D713" s="32"/>
      <c r="G713" s="34"/>
      <c r="H713" s="34"/>
      <c r="I713" s="34"/>
      <c r="J713" s="34"/>
      <c r="K713" s="34"/>
    </row>
    <row r="714" spans="1:13" s="33" customFormat="1" hidden="1" x14ac:dyDescent="0.25">
      <c r="A714" s="1">
        <f>A711</f>
        <v>0</v>
      </c>
      <c r="F714" s="35"/>
      <c r="G714" s="151" t="str">
        <f>"podpis a pečiatka "&amp;IF(COUNTA([1]summary!$H$72:$H$81)=0,"navrhovateľa","dodávateľa")</f>
        <v>podpis a pečiatka navrhovateľa</v>
      </c>
      <c r="H714" s="151"/>
      <c r="I714" s="151"/>
      <c r="J714" s="151"/>
      <c r="K714" s="151"/>
    </row>
    <row r="715" spans="1:13" s="33" customFormat="1" hidden="1" x14ac:dyDescent="0.25">
      <c r="A715" s="1">
        <f>A711</f>
        <v>0</v>
      </c>
      <c r="F715" s="35"/>
      <c r="G715" s="36"/>
      <c r="H715" s="36"/>
      <c r="I715" s="36"/>
      <c r="J715" s="36"/>
      <c r="K715" s="36"/>
    </row>
    <row r="716" spans="1:13" customFormat="1" ht="15" hidden="1" customHeight="1" x14ac:dyDescent="0.25">
      <c r="A716" s="1">
        <f>A711*IF(COUNTA([1]summary!$H$72:$H$81)=0,1,0)</f>
        <v>0</v>
      </c>
      <c r="B716" s="67" t="s">
        <v>34</v>
      </c>
      <c r="C716" s="67"/>
      <c r="D716" s="67"/>
      <c r="E716" s="67"/>
      <c r="F716" s="67"/>
      <c r="G716" s="67"/>
      <c r="H716" s="67"/>
      <c r="I716" s="67"/>
      <c r="J716" s="67"/>
      <c r="K716" s="67"/>
      <c r="L716" s="37"/>
    </row>
    <row r="717" spans="1:13" customFormat="1" hidden="1" x14ac:dyDescent="0.25">
      <c r="A717" s="1">
        <f>A716</f>
        <v>0</v>
      </c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37"/>
    </row>
    <row r="718" spans="1:13" customFormat="1" ht="15" hidden="1" customHeight="1" x14ac:dyDescent="0.25">
      <c r="A718" s="1">
        <f>A711*IF(A716=1,0,1)</f>
        <v>0</v>
      </c>
      <c r="B718" s="67" t="s">
        <v>35</v>
      </c>
      <c r="C718" s="67"/>
      <c r="D718" s="67"/>
      <c r="E718" s="67"/>
      <c r="F718" s="67"/>
      <c r="G718" s="67"/>
      <c r="H718" s="67"/>
      <c r="I718" s="67"/>
      <c r="J718" s="67"/>
      <c r="K718" s="67"/>
      <c r="L718" s="37"/>
    </row>
    <row r="719" spans="1:13" customFormat="1" hidden="1" x14ac:dyDescent="0.25">
      <c r="A719" s="1">
        <f>A718</f>
        <v>0</v>
      </c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37"/>
    </row>
    <row r="720" spans="1:13" s="1" customFormat="1" ht="21" hidden="1" x14ac:dyDescent="0.25">
      <c r="A720" s="1">
        <f>A742*A711</f>
        <v>0</v>
      </c>
      <c r="B720" s="2"/>
      <c r="C720" s="3"/>
      <c r="D720" s="3"/>
      <c r="E720" s="3"/>
      <c r="F720" s="3"/>
      <c r="G720" s="3"/>
      <c r="H720" s="3"/>
      <c r="I720" s="3"/>
      <c r="J720" s="111" t="str">
        <f>IF(COUNTA([1]summary!$H$72:$H$81)=0,'[1]Výzva na prieskum trhu'!$C$139,'[1]Výzva na predloženie CP'!$B$324)</f>
        <v xml:space="preserve">Príloha č. 2: </v>
      </c>
      <c r="K720" s="111"/>
    </row>
    <row r="721" spans="1:13" s="1" customFormat="1" ht="23.25" hidden="1" x14ac:dyDescent="0.25">
      <c r="A721" s="1">
        <f>A742*A711</f>
        <v>0</v>
      </c>
      <c r="B721" s="112" t="str">
        <f>IF(COUNTA([1]summary!$H$72:$H$81)=0,'[1]Výzva na prieskum trhu'!$B$2,'[1]Výzva na predloženie CP'!$B$2)</f>
        <v>Výzva na predloženie ponúk - prieskum trhu</v>
      </c>
      <c r="C721" s="112"/>
      <c r="D721" s="112"/>
      <c r="E721" s="112"/>
      <c r="F721" s="112"/>
      <c r="G721" s="112"/>
      <c r="H721" s="112"/>
      <c r="I721" s="112"/>
      <c r="J721" s="112"/>
      <c r="K721" s="112"/>
      <c r="M721" s="4"/>
    </row>
    <row r="722" spans="1:13" s="1" customFormat="1" hidden="1" x14ac:dyDescent="0.25">
      <c r="A722" s="1">
        <f>A742*A711</f>
        <v>0</v>
      </c>
      <c r="B722" s="5"/>
      <c r="C722" s="5"/>
      <c r="D722" s="5"/>
      <c r="E722" s="5"/>
      <c r="F722" s="5"/>
      <c r="G722" s="5"/>
      <c r="H722" s="5"/>
      <c r="I722" s="5"/>
      <c r="J722" s="5"/>
      <c r="K722" s="5"/>
      <c r="M722" s="4"/>
    </row>
    <row r="723" spans="1:13" s="1" customFormat="1" ht="23.25" hidden="1" x14ac:dyDescent="0.25">
      <c r="A723" s="1">
        <f>A742*A711</f>
        <v>0</v>
      </c>
      <c r="B723" s="112" t="str">
        <f>IF(COUNTA([1]summary!$H$72:$H$81)=0,'[1]Výzva na prieskum trhu'!$E$139,'[1]Výzva na predloženie CP'!$E$324)</f>
        <v>Cenová ponuka</v>
      </c>
      <c r="C723" s="112"/>
      <c r="D723" s="112"/>
      <c r="E723" s="112"/>
      <c r="F723" s="112"/>
      <c r="G723" s="112"/>
      <c r="H723" s="112"/>
      <c r="I723" s="112"/>
      <c r="J723" s="112"/>
      <c r="K723" s="112"/>
      <c r="M723" s="4"/>
    </row>
    <row r="724" spans="1:13" customFormat="1" hidden="1" x14ac:dyDescent="0.25">
      <c r="A724" s="1">
        <f>A742*A711</f>
        <v>0</v>
      </c>
      <c r="B724" s="6"/>
    </row>
    <row r="725" spans="1:13" customFormat="1" ht="15" hidden="1" customHeight="1" x14ac:dyDescent="0.25">
      <c r="A725" s="1">
        <f>A742*A711</f>
        <v>0</v>
      </c>
      <c r="B725" s="75" t="s">
        <v>1</v>
      </c>
      <c r="C725" s="75"/>
      <c r="D725" s="75"/>
      <c r="E725" s="75"/>
      <c r="F725" s="75"/>
      <c r="G725" s="75"/>
      <c r="H725" s="75"/>
      <c r="I725" s="75"/>
      <c r="J725" s="75"/>
      <c r="K725" s="75"/>
    </row>
    <row r="726" spans="1:13" customFormat="1" hidden="1" x14ac:dyDescent="0.25">
      <c r="A726" s="1">
        <f>A742*A711</f>
        <v>0</v>
      </c>
      <c r="B726" s="75"/>
      <c r="C726" s="75"/>
      <c r="D726" s="75"/>
      <c r="E726" s="75"/>
      <c r="F726" s="75"/>
      <c r="G726" s="75"/>
      <c r="H726" s="75"/>
      <c r="I726" s="75"/>
      <c r="J726" s="75"/>
      <c r="K726" s="75"/>
    </row>
    <row r="727" spans="1:13" customFormat="1" hidden="1" x14ac:dyDescent="0.25">
      <c r="A727" s="1">
        <f>A742*A711</f>
        <v>0</v>
      </c>
      <c r="B727" s="75"/>
      <c r="C727" s="75"/>
      <c r="D727" s="75"/>
      <c r="E727" s="75"/>
      <c r="F727" s="75"/>
      <c r="G727" s="75"/>
      <c r="H727" s="75"/>
      <c r="I727" s="75"/>
      <c r="J727" s="75"/>
      <c r="K727" s="75"/>
    </row>
    <row r="728" spans="1:13" customFormat="1" hidden="1" x14ac:dyDescent="0.25">
      <c r="A728" s="1">
        <f>A742*A711</f>
        <v>0</v>
      </c>
      <c r="B728" s="6"/>
    </row>
    <row r="729" spans="1:13" s="1" customFormat="1" ht="19.5" hidden="1" customHeight="1" thickBot="1" x14ac:dyDescent="0.3">
      <c r="A729" s="1">
        <f>A742*A711</f>
        <v>0</v>
      </c>
      <c r="C729" s="143" t="str">
        <f>"Identifikačné údaje "&amp;IF(OR([1]summary!$K$41="",[1]summary!$K$41&gt;=[1]summary!$K$39),"navrhovateľa:","dodávateľa:")</f>
        <v>Identifikačné údaje navrhovateľa:</v>
      </c>
      <c r="D729" s="144"/>
      <c r="E729" s="144"/>
      <c r="F729" s="144"/>
      <c r="G729" s="145"/>
    </row>
    <row r="730" spans="1:13" s="1" customFormat="1" ht="19.5" hidden="1" customHeight="1" x14ac:dyDescent="0.25">
      <c r="A730" s="1">
        <f>A742*A711</f>
        <v>0</v>
      </c>
      <c r="C730" s="146" t="s">
        <v>2</v>
      </c>
      <c r="D730" s="147"/>
      <c r="E730" s="148"/>
      <c r="F730" s="149"/>
      <c r="G730" s="150"/>
    </row>
    <row r="731" spans="1:13" s="1" customFormat="1" ht="39" hidden="1" customHeight="1" x14ac:dyDescent="0.25">
      <c r="A731" s="1">
        <f>A742*A711</f>
        <v>0</v>
      </c>
      <c r="C731" s="141" t="s">
        <v>3</v>
      </c>
      <c r="D731" s="142"/>
      <c r="E731" s="133"/>
      <c r="F731" s="134"/>
      <c r="G731" s="135"/>
    </row>
    <row r="732" spans="1:13" s="1" customFormat="1" ht="19.5" hidden="1" customHeight="1" x14ac:dyDescent="0.25">
      <c r="A732" s="1">
        <f>A742*A711</f>
        <v>0</v>
      </c>
      <c r="C732" s="131" t="s">
        <v>4</v>
      </c>
      <c r="D732" s="132"/>
      <c r="E732" s="133"/>
      <c r="F732" s="134"/>
      <c r="G732" s="135"/>
    </row>
    <row r="733" spans="1:13" s="1" customFormat="1" ht="19.5" hidden="1" customHeight="1" x14ac:dyDescent="0.25">
      <c r="A733" s="1">
        <f>A742*A711</f>
        <v>0</v>
      </c>
      <c r="C733" s="131" t="s">
        <v>5</v>
      </c>
      <c r="D733" s="132"/>
      <c r="E733" s="133"/>
      <c r="F733" s="134"/>
      <c r="G733" s="135"/>
    </row>
    <row r="734" spans="1:13" s="1" customFormat="1" ht="19.5" hidden="1" customHeight="1" x14ac:dyDescent="0.25">
      <c r="A734" s="1">
        <f>A742*A711</f>
        <v>0</v>
      </c>
      <c r="C734" s="131" t="s">
        <v>6</v>
      </c>
      <c r="D734" s="132"/>
      <c r="E734" s="133"/>
      <c r="F734" s="134"/>
      <c r="G734" s="135"/>
    </row>
    <row r="735" spans="1:13" s="1" customFormat="1" ht="19.5" hidden="1" customHeight="1" x14ac:dyDescent="0.25">
      <c r="A735" s="1">
        <f>A742*A711</f>
        <v>0</v>
      </c>
      <c r="C735" s="131" t="s">
        <v>7</v>
      </c>
      <c r="D735" s="132"/>
      <c r="E735" s="133"/>
      <c r="F735" s="134"/>
      <c r="G735" s="135"/>
    </row>
    <row r="736" spans="1:13" s="1" customFormat="1" ht="19.5" hidden="1" customHeight="1" x14ac:dyDescent="0.25">
      <c r="A736" s="1">
        <f>A742*A711</f>
        <v>0</v>
      </c>
      <c r="C736" s="131" t="s">
        <v>8</v>
      </c>
      <c r="D736" s="132"/>
      <c r="E736" s="133"/>
      <c r="F736" s="134"/>
      <c r="G736" s="135"/>
    </row>
    <row r="737" spans="1:11" s="1" customFormat="1" ht="19.5" hidden="1" customHeight="1" x14ac:dyDescent="0.25">
      <c r="A737" s="1">
        <f>A742*A711</f>
        <v>0</v>
      </c>
      <c r="C737" s="131" t="s">
        <v>9</v>
      </c>
      <c r="D737" s="132"/>
      <c r="E737" s="133"/>
      <c r="F737" s="134"/>
      <c r="G737" s="135"/>
    </row>
    <row r="738" spans="1:11" s="1" customFormat="1" ht="19.5" hidden="1" customHeight="1" x14ac:dyDescent="0.25">
      <c r="A738" s="1">
        <f>A742*A711</f>
        <v>0</v>
      </c>
      <c r="C738" s="131" t="s">
        <v>10</v>
      </c>
      <c r="D738" s="132"/>
      <c r="E738" s="133"/>
      <c r="F738" s="134"/>
      <c r="G738" s="135"/>
    </row>
    <row r="739" spans="1:11" s="1" customFormat="1" ht="19.5" hidden="1" customHeight="1" thickBot="1" x14ac:dyDescent="0.3">
      <c r="A739" s="1">
        <f>A742*A711</f>
        <v>0</v>
      </c>
      <c r="C739" s="136" t="s">
        <v>11</v>
      </c>
      <c r="D739" s="137"/>
      <c r="E739" s="138"/>
      <c r="F739" s="139"/>
      <c r="G739" s="140"/>
    </row>
    <row r="740" spans="1:11" customFormat="1" hidden="1" x14ac:dyDescent="0.25">
      <c r="A740" s="1">
        <f>A742*A711</f>
        <v>0</v>
      </c>
      <c r="B740" s="6"/>
    </row>
    <row r="741" spans="1:11" customFormat="1" hidden="1" x14ac:dyDescent="0.25">
      <c r="A741" s="1">
        <f>A742*A711</f>
        <v>0</v>
      </c>
      <c r="B741" s="6"/>
    </row>
    <row r="742" spans="1:11" customFormat="1" hidden="1" x14ac:dyDescent="0.25">
      <c r="A742">
        <f>IF(D742&lt;&gt;"",1,0)</f>
        <v>0</v>
      </c>
      <c r="B742" s="92" t="s">
        <v>12</v>
      </c>
      <c r="C742" s="92"/>
      <c r="D742" s="93" t="str">
        <f>IF([1]summary!$B$50&lt;&gt;"",[1]summary!$B$50,"")</f>
        <v/>
      </c>
      <c r="E742" s="93"/>
      <c r="F742" s="93"/>
      <c r="G742" s="93"/>
      <c r="H742" s="93"/>
      <c r="I742" s="93"/>
      <c r="J742" s="93"/>
      <c r="K742" s="7"/>
    </row>
    <row r="743" spans="1:11" customFormat="1" hidden="1" x14ac:dyDescent="0.25">
      <c r="A743" s="1">
        <f>A742</f>
        <v>0</v>
      </c>
      <c r="B743" s="6"/>
    </row>
    <row r="744" spans="1:11" customFormat="1" ht="54.95" hidden="1" customHeight="1" thickBot="1" x14ac:dyDescent="0.3">
      <c r="A744" s="1">
        <f>A742</f>
        <v>0</v>
      </c>
      <c r="B744" s="94" t="s">
        <v>13</v>
      </c>
      <c r="C744" s="95"/>
      <c r="D744" s="96"/>
      <c r="E744" s="97" t="s">
        <v>36</v>
      </c>
      <c r="F744" s="98"/>
      <c r="G744" s="8" t="s">
        <v>14</v>
      </c>
      <c r="H744" s="9" t="s">
        <v>15</v>
      </c>
      <c r="I744" s="8" t="s">
        <v>16</v>
      </c>
      <c r="J744" s="10" t="s">
        <v>17</v>
      </c>
      <c r="K744" s="10" t="s">
        <v>18</v>
      </c>
    </row>
    <row r="745" spans="1:11" customFormat="1" ht="25.5" hidden="1" customHeight="1" x14ac:dyDescent="0.25">
      <c r="A745" s="1">
        <f>A742</f>
        <v>0</v>
      </c>
      <c r="B745" s="76" t="s">
        <v>37</v>
      </c>
      <c r="C745" s="77"/>
      <c r="D745" s="23"/>
      <c r="E745" s="121"/>
      <c r="F745" s="122"/>
      <c r="G745" s="11" t="s">
        <v>20</v>
      </c>
      <c r="H745" s="12"/>
      <c r="I745" s="13"/>
      <c r="J745" s="14" t="str">
        <f t="shared" ref="J745:J752" si="26">IF(AND(H745&lt;&gt;"",I745&lt;&gt;""),H745*I745,"")</f>
        <v/>
      </c>
      <c r="K745" s="14" t="str">
        <f t="shared" ref="K745:K752" si="27">IF(J745&lt;&gt;"",J745*1.2,"")</f>
        <v/>
      </c>
    </row>
    <row r="746" spans="1:11" customFormat="1" ht="25.5" hidden="1" customHeight="1" x14ac:dyDescent="0.25">
      <c r="A746" s="1">
        <f>A742</f>
        <v>0</v>
      </c>
      <c r="B746" s="78"/>
      <c r="C746" s="79"/>
      <c r="D746" s="24"/>
      <c r="E746" s="123"/>
      <c r="F746" s="124"/>
      <c r="G746" s="15" t="s">
        <v>20</v>
      </c>
      <c r="H746" s="16"/>
      <c r="I746" s="17"/>
      <c r="J746" s="18" t="str">
        <f t="shared" si="26"/>
        <v/>
      </c>
      <c r="K746" s="18" t="str">
        <f t="shared" si="27"/>
        <v/>
      </c>
    </row>
    <row r="747" spans="1:11" customFormat="1" ht="25.5" hidden="1" customHeight="1" thickBot="1" x14ac:dyDescent="0.3">
      <c r="A747" s="1">
        <f>A742</f>
        <v>0</v>
      </c>
      <c r="B747" s="80"/>
      <c r="C747" s="81"/>
      <c r="D747" s="25"/>
      <c r="E747" s="125"/>
      <c r="F747" s="126"/>
      <c r="G747" s="19" t="s">
        <v>20</v>
      </c>
      <c r="H747" s="20"/>
      <c r="I747" s="21"/>
      <c r="J747" s="22" t="str">
        <f t="shared" si="26"/>
        <v/>
      </c>
      <c r="K747" s="22" t="str">
        <f t="shared" si="27"/>
        <v/>
      </c>
    </row>
    <row r="748" spans="1:11" customFormat="1" ht="25.5" hidden="1" customHeight="1" x14ac:dyDescent="0.25">
      <c r="A748" s="1">
        <f>A742</f>
        <v>0</v>
      </c>
      <c r="B748" s="76" t="s">
        <v>21</v>
      </c>
      <c r="C748" s="77"/>
      <c r="D748" s="23"/>
      <c r="E748" s="121"/>
      <c r="F748" s="122"/>
      <c r="G748" s="11" t="s">
        <v>20</v>
      </c>
      <c r="H748" s="12"/>
      <c r="I748" s="13"/>
      <c r="J748" s="14" t="str">
        <f t="shared" si="26"/>
        <v/>
      </c>
      <c r="K748" s="14" t="str">
        <f t="shared" si="27"/>
        <v/>
      </c>
    </row>
    <row r="749" spans="1:11" customFormat="1" ht="25.5" hidden="1" customHeight="1" x14ac:dyDescent="0.25">
      <c r="A749" s="1">
        <f>A742</f>
        <v>0</v>
      </c>
      <c r="B749" s="78"/>
      <c r="C749" s="79"/>
      <c r="D749" s="24"/>
      <c r="E749" s="123"/>
      <c r="F749" s="124"/>
      <c r="G749" s="15" t="s">
        <v>20</v>
      </c>
      <c r="H749" s="16"/>
      <c r="I749" s="17"/>
      <c r="J749" s="18" t="str">
        <f t="shared" si="26"/>
        <v/>
      </c>
      <c r="K749" s="18" t="str">
        <f t="shared" si="27"/>
        <v/>
      </c>
    </row>
    <row r="750" spans="1:11" customFormat="1" ht="25.5" hidden="1" customHeight="1" thickBot="1" x14ac:dyDescent="0.3">
      <c r="A750" s="1">
        <f>A742</f>
        <v>0</v>
      </c>
      <c r="B750" s="80"/>
      <c r="C750" s="81"/>
      <c r="D750" s="25"/>
      <c r="E750" s="125"/>
      <c r="F750" s="126"/>
      <c r="G750" s="19" t="s">
        <v>20</v>
      </c>
      <c r="H750" s="20"/>
      <c r="I750" s="21"/>
      <c r="J750" s="22" t="str">
        <f t="shared" si="26"/>
        <v/>
      </c>
      <c r="K750" s="22" t="str">
        <f t="shared" si="27"/>
        <v/>
      </c>
    </row>
    <row r="751" spans="1:11" customFormat="1" ht="25.5" hidden="1" customHeight="1" x14ac:dyDescent="0.25">
      <c r="A751" s="1">
        <f>A742</f>
        <v>0</v>
      </c>
      <c r="B751" s="76" t="s">
        <v>22</v>
      </c>
      <c r="C751" s="77"/>
      <c r="D751" s="23" t="s">
        <v>23</v>
      </c>
      <c r="E751" s="127" t="s">
        <v>24</v>
      </c>
      <c r="F751" s="128"/>
      <c r="G751" s="11" t="s">
        <v>24</v>
      </c>
      <c r="H751" s="12"/>
      <c r="I751" s="13">
        <v>1</v>
      </c>
      <c r="J751" s="14" t="str">
        <f t="shared" si="26"/>
        <v/>
      </c>
      <c r="K751" s="14" t="str">
        <f t="shared" si="27"/>
        <v/>
      </c>
    </row>
    <row r="752" spans="1:11" customFormat="1" ht="25.5" hidden="1" customHeight="1" thickBot="1" x14ac:dyDescent="0.3">
      <c r="A752" s="1">
        <f>A742</f>
        <v>0</v>
      </c>
      <c r="B752" s="80"/>
      <c r="C752" s="81"/>
      <c r="D752" s="25" t="s">
        <v>25</v>
      </c>
      <c r="E752" s="129" t="s">
        <v>24</v>
      </c>
      <c r="F752" s="130"/>
      <c r="G752" s="19" t="s">
        <v>24</v>
      </c>
      <c r="H752" s="20"/>
      <c r="I752" s="21">
        <v>1</v>
      </c>
      <c r="J752" s="22" t="str">
        <f t="shared" si="26"/>
        <v/>
      </c>
      <c r="K752" s="22" t="str">
        <f t="shared" si="27"/>
        <v/>
      </c>
    </row>
    <row r="753" spans="1:13" customFormat="1" ht="25.5" hidden="1" customHeight="1" thickBot="1" x14ac:dyDescent="0.3">
      <c r="A753" s="1">
        <f>A742</f>
        <v>0</v>
      </c>
      <c r="B753" s="26"/>
      <c r="C753" s="27"/>
      <c r="D753" s="27"/>
      <c r="E753" s="27"/>
      <c r="F753" s="27"/>
      <c r="G753" s="27"/>
      <c r="H753" s="28"/>
      <c r="I753" s="28" t="s">
        <v>26</v>
      </c>
      <c r="J753" s="29" t="str">
        <f>IF(SUM(J745:J752)&gt;0,SUM(J745:J752),"")</f>
        <v/>
      </c>
      <c r="K753" s="29" t="str">
        <f>IF(SUM(K745:K752)&gt;0,SUM(K745:K752),"")</f>
        <v/>
      </c>
    </row>
    <row r="754" spans="1:13" customFormat="1" hidden="1" x14ac:dyDescent="0.25">
      <c r="A754" s="1">
        <f>A742</f>
        <v>0</v>
      </c>
      <c r="B754" s="30" t="s">
        <v>27</v>
      </c>
    </row>
    <row r="755" spans="1:13" customFormat="1" hidden="1" x14ac:dyDescent="0.25">
      <c r="A755" s="1">
        <f>A742</f>
        <v>0</v>
      </c>
      <c r="B755" s="6"/>
    </row>
    <row r="756" spans="1:13" customFormat="1" hidden="1" x14ac:dyDescent="0.25">
      <c r="A756" s="1">
        <f>A742</f>
        <v>0</v>
      </c>
      <c r="B756" s="6"/>
    </row>
    <row r="757" spans="1:13" customFormat="1" hidden="1" x14ac:dyDescent="0.25">
      <c r="A757" s="1">
        <f>A742*IF(COUNTA([1]summary!$H$72:$H$81)=0,1,0)</f>
        <v>0</v>
      </c>
      <c r="B757" s="6"/>
      <c r="C757" s="68" t="s">
        <v>28</v>
      </c>
      <c r="D757" s="69"/>
      <c r="E757" s="69"/>
      <c r="F757" s="69"/>
      <c r="G757" s="69"/>
      <c r="H757" s="69"/>
      <c r="I757" s="69"/>
      <c r="J757" s="70"/>
    </row>
    <row r="758" spans="1:13" customFormat="1" hidden="1" x14ac:dyDescent="0.25">
      <c r="A758" s="1">
        <f>A757</f>
        <v>0</v>
      </c>
      <c r="B758" s="6"/>
      <c r="C758" s="71"/>
      <c r="D758" s="72"/>
      <c r="E758" s="72"/>
      <c r="F758" s="72"/>
      <c r="G758" s="72"/>
      <c r="H758" s="72"/>
      <c r="I758" s="72"/>
      <c r="J758" s="73"/>
    </row>
    <row r="759" spans="1:13" customFormat="1" hidden="1" x14ac:dyDescent="0.25">
      <c r="A759" s="1">
        <f>A757</f>
        <v>0</v>
      </c>
      <c r="B759" s="6"/>
    </row>
    <row r="760" spans="1:13" customFormat="1" hidden="1" x14ac:dyDescent="0.25">
      <c r="A760" s="1">
        <f>A757</f>
        <v>0</v>
      </c>
      <c r="B760" s="6"/>
    </row>
    <row r="761" spans="1:13" customFormat="1" hidden="1" x14ac:dyDescent="0.25">
      <c r="A761" s="1">
        <f>A742*IF([1]summary!$F$12='Príloha č. 2'!M761,1,0)</f>
        <v>0</v>
      </c>
      <c r="B761" s="74" t="s">
        <v>29</v>
      </c>
      <c r="C761" s="74"/>
      <c r="D761" s="74"/>
      <c r="E761" s="74"/>
      <c r="F761" s="74"/>
      <c r="G761" s="74"/>
      <c r="H761" s="74"/>
      <c r="I761" s="74"/>
      <c r="J761" s="74"/>
      <c r="K761" s="74"/>
      <c r="M761" s="4" t="s">
        <v>30</v>
      </c>
    </row>
    <row r="762" spans="1:13" customFormat="1" hidden="1" x14ac:dyDescent="0.25">
      <c r="A762" s="1">
        <f>A761</f>
        <v>0</v>
      </c>
      <c r="B762" s="6"/>
    </row>
    <row r="763" spans="1:13" customFormat="1" ht="15" hidden="1" customHeight="1" x14ac:dyDescent="0.25">
      <c r="A763" s="1">
        <f>A761</f>
        <v>0</v>
      </c>
      <c r="B763" s="75" t="s">
        <v>31</v>
      </c>
      <c r="C763" s="75"/>
      <c r="D763" s="75"/>
      <c r="E763" s="75"/>
      <c r="F763" s="75"/>
      <c r="G763" s="75"/>
      <c r="H763" s="75"/>
      <c r="I763" s="75"/>
      <c r="J763" s="75"/>
      <c r="K763" s="75"/>
    </row>
    <row r="764" spans="1:13" customFormat="1" hidden="1" x14ac:dyDescent="0.25">
      <c r="A764" s="1">
        <f>A761</f>
        <v>0</v>
      </c>
      <c r="B764" s="75"/>
      <c r="C764" s="75"/>
      <c r="D764" s="75"/>
      <c r="E764" s="75"/>
      <c r="F764" s="75"/>
      <c r="G764" s="75"/>
      <c r="H764" s="75"/>
      <c r="I764" s="75"/>
      <c r="J764" s="75"/>
      <c r="K764" s="75"/>
    </row>
    <row r="765" spans="1:13" customFormat="1" hidden="1" x14ac:dyDescent="0.25">
      <c r="A765" s="1">
        <f>A761</f>
        <v>0</v>
      </c>
      <c r="B765" s="6"/>
    </row>
    <row r="766" spans="1:13" customFormat="1" hidden="1" x14ac:dyDescent="0.25">
      <c r="A766" s="1">
        <f>A767</f>
        <v>0</v>
      </c>
      <c r="B766" s="6"/>
    </row>
    <row r="767" spans="1:13" customFormat="1" hidden="1" x14ac:dyDescent="0.25">
      <c r="A767" s="1">
        <f>A742*IF(COUNTA([1]summary!$H$72:$H$81)=0,IF([1]summary!$G$20="všetky predmety spolu",0,1),IF([1]summary!$E$58="cenové ponuky komplexne",0,1))</f>
        <v>0</v>
      </c>
      <c r="B767" s="6"/>
      <c r="C767" s="31" t="s">
        <v>32</v>
      </c>
      <c r="D767" s="32"/>
    </row>
    <row r="768" spans="1:13" s="33" customFormat="1" hidden="1" x14ac:dyDescent="0.25">
      <c r="A768" s="1">
        <f>A767</f>
        <v>0</v>
      </c>
      <c r="C768" s="31"/>
    </row>
    <row r="769" spans="1:13" s="33" customFormat="1" ht="15" hidden="1" customHeight="1" x14ac:dyDescent="0.25">
      <c r="A769" s="1">
        <f>A767</f>
        <v>0</v>
      </c>
      <c r="C769" s="31" t="s">
        <v>33</v>
      </c>
      <c r="D769" s="32"/>
      <c r="G769" s="34"/>
      <c r="H769" s="34"/>
      <c r="I769" s="34"/>
      <c r="J769" s="34"/>
      <c r="K769" s="34"/>
    </row>
    <row r="770" spans="1:13" s="33" customFormat="1" hidden="1" x14ac:dyDescent="0.25">
      <c r="A770" s="1">
        <f>A767</f>
        <v>0</v>
      </c>
      <c r="F770" s="35"/>
      <c r="G770" s="66" t="str">
        <f>"podpis a pečiatka "&amp;IF(COUNTA([1]summary!$H$72:$H$81)=0,"navrhovateľa","dodávateľa")</f>
        <v>podpis a pečiatka navrhovateľa</v>
      </c>
      <c r="H770" s="66"/>
      <c r="I770" s="66"/>
      <c r="J770" s="66"/>
      <c r="K770" s="66"/>
    </row>
    <row r="771" spans="1:13" s="33" customFormat="1" hidden="1" x14ac:dyDescent="0.25">
      <c r="A771" s="1">
        <f>A767</f>
        <v>0</v>
      </c>
      <c r="F771" s="35"/>
      <c r="G771" s="36"/>
      <c r="H771" s="36"/>
      <c r="I771" s="36"/>
      <c r="J771" s="36"/>
      <c r="K771" s="36"/>
    </row>
    <row r="772" spans="1:13" customFormat="1" ht="15" hidden="1" customHeight="1" x14ac:dyDescent="0.25">
      <c r="A772" s="1">
        <f>A767*IF(COUNTA([1]summary!$H$72:$H$81)=0,1,0)</f>
        <v>0</v>
      </c>
      <c r="B772" s="67" t="s">
        <v>34</v>
      </c>
      <c r="C772" s="67"/>
      <c r="D772" s="67"/>
      <c r="E772" s="67"/>
      <c r="F772" s="67"/>
      <c r="G772" s="67"/>
      <c r="H772" s="67"/>
      <c r="I772" s="67"/>
      <c r="J772" s="67"/>
      <c r="K772" s="67"/>
      <c r="L772" s="37"/>
    </row>
    <row r="773" spans="1:13" customFormat="1" hidden="1" x14ac:dyDescent="0.25">
      <c r="A773" s="1">
        <f>A772</f>
        <v>0</v>
      </c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37"/>
    </row>
    <row r="774" spans="1:13" customFormat="1" ht="15" hidden="1" customHeight="1" x14ac:dyDescent="0.25">
      <c r="A774" s="1">
        <f>A767*IF(A772=1,0,1)</f>
        <v>0</v>
      </c>
      <c r="B774" s="67" t="s">
        <v>35</v>
      </c>
      <c r="C774" s="67"/>
      <c r="D774" s="67"/>
      <c r="E774" s="67"/>
      <c r="F774" s="67"/>
      <c r="G774" s="67"/>
      <c r="H774" s="67"/>
      <c r="I774" s="67"/>
      <c r="J774" s="67"/>
      <c r="K774" s="67"/>
      <c r="L774" s="37"/>
    </row>
    <row r="775" spans="1:13" customFormat="1" hidden="1" x14ac:dyDescent="0.25">
      <c r="A775" s="1">
        <f>A774</f>
        <v>0</v>
      </c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37"/>
    </row>
    <row r="776" spans="1:13" s="1" customFormat="1" ht="21" hidden="1" x14ac:dyDescent="0.25">
      <c r="A776" s="1">
        <f>A798*A767</f>
        <v>0</v>
      </c>
      <c r="B776" s="2"/>
      <c r="C776" s="3"/>
      <c r="D776" s="3"/>
      <c r="E776" s="3"/>
      <c r="F776" s="3"/>
      <c r="G776" s="3"/>
      <c r="H776" s="3"/>
      <c r="I776" s="3"/>
      <c r="J776" s="111" t="str">
        <f>IF(COUNTA([1]summary!$H$72:$H$81)=0,'[1]Výzva na prieskum trhu'!$C$139,'[1]Výzva na predloženie CP'!$B$324)</f>
        <v xml:space="preserve">Príloha č. 2: </v>
      </c>
      <c r="K776" s="111"/>
    </row>
    <row r="777" spans="1:13" s="1" customFormat="1" ht="23.25" hidden="1" customHeight="1" x14ac:dyDescent="0.25">
      <c r="A777" s="1">
        <f>A798*A767</f>
        <v>0</v>
      </c>
      <c r="B777" s="112" t="str">
        <f>IF(COUNTA([1]summary!$H$72:$H$81)=0,'[1]Výzva na prieskum trhu'!$B$2,'[1]Výzva na predloženie CP'!$B$2)</f>
        <v>Výzva na predloženie ponúk - prieskum trhu</v>
      </c>
      <c r="C777" s="112"/>
      <c r="D777" s="112"/>
      <c r="E777" s="112"/>
      <c r="F777" s="112"/>
      <c r="G777" s="112"/>
      <c r="H777" s="112"/>
      <c r="I777" s="112"/>
      <c r="J777" s="112"/>
      <c r="K777" s="112"/>
      <c r="M777" s="4"/>
    </row>
    <row r="778" spans="1:13" s="1" customFormat="1" hidden="1" x14ac:dyDescent="0.25">
      <c r="A778" s="1">
        <f>A798*A767</f>
        <v>0</v>
      </c>
      <c r="B778" s="5"/>
      <c r="C778" s="5"/>
      <c r="D778" s="5"/>
      <c r="E778" s="5"/>
      <c r="F778" s="5"/>
      <c r="G778" s="5"/>
      <c r="H778" s="5"/>
      <c r="I778" s="5"/>
      <c r="J778" s="5"/>
      <c r="K778" s="5"/>
      <c r="M778" s="4"/>
    </row>
    <row r="779" spans="1:13" s="1" customFormat="1" ht="23.25" hidden="1" customHeight="1" x14ac:dyDescent="0.25">
      <c r="A779" s="1">
        <f>A798*A767</f>
        <v>0</v>
      </c>
      <c r="B779" s="112" t="str">
        <f>IF(COUNTA([1]summary!$H$72:$H$81)=0,'[1]Výzva na prieskum trhu'!$E$139,'[1]Výzva na predloženie CP'!$E$324)</f>
        <v>Cenová ponuka</v>
      </c>
      <c r="C779" s="112"/>
      <c r="D779" s="112"/>
      <c r="E779" s="112"/>
      <c r="F779" s="112"/>
      <c r="G779" s="112"/>
      <c r="H779" s="112"/>
      <c r="I779" s="112"/>
      <c r="J779" s="112"/>
      <c r="K779" s="112"/>
      <c r="M779" s="4"/>
    </row>
    <row r="780" spans="1:13" customFormat="1" hidden="1" x14ac:dyDescent="0.25">
      <c r="A780" s="1">
        <f>A798*A767</f>
        <v>0</v>
      </c>
      <c r="B780" s="6"/>
    </row>
    <row r="781" spans="1:13" customFormat="1" ht="15" hidden="1" customHeight="1" x14ac:dyDescent="0.25">
      <c r="A781" s="1">
        <f>A798*A767</f>
        <v>0</v>
      </c>
      <c r="B781" s="75" t="s">
        <v>1</v>
      </c>
      <c r="C781" s="75"/>
      <c r="D781" s="75"/>
      <c r="E781" s="75"/>
      <c r="F781" s="75"/>
      <c r="G781" s="75"/>
      <c r="H781" s="75"/>
      <c r="I781" s="75"/>
      <c r="J781" s="75"/>
      <c r="K781" s="75"/>
    </row>
    <row r="782" spans="1:13" customFormat="1" hidden="1" x14ac:dyDescent="0.25">
      <c r="A782" s="1">
        <f>A798*A767</f>
        <v>0</v>
      </c>
      <c r="B782" s="75"/>
      <c r="C782" s="75"/>
      <c r="D782" s="75"/>
      <c r="E782" s="75"/>
      <c r="F782" s="75"/>
      <c r="G782" s="75"/>
      <c r="H782" s="75"/>
      <c r="I782" s="75"/>
      <c r="J782" s="75"/>
      <c r="K782" s="75"/>
    </row>
    <row r="783" spans="1:13" customFormat="1" hidden="1" x14ac:dyDescent="0.25">
      <c r="A783" s="1">
        <f>A798*A767</f>
        <v>0</v>
      </c>
      <c r="B783" s="75"/>
      <c r="C783" s="75"/>
      <c r="D783" s="75"/>
      <c r="E783" s="75"/>
      <c r="F783" s="75"/>
      <c r="G783" s="75"/>
      <c r="H783" s="75"/>
      <c r="I783" s="75"/>
      <c r="J783" s="75"/>
      <c r="K783" s="75"/>
    </row>
    <row r="784" spans="1:13" customFormat="1" hidden="1" x14ac:dyDescent="0.25">
      <c r="A784" s="1">
        <f>A798*A767</f>
        <v>0</v>
      </c>
      <c r="B784" s="6"/>
    </row>
    <row r="785" spans="1:11" s="1" customFormat="1" ht="19.5" hidden="1" customHeight="1" thickBot="1" x14ac:dyDescent="0.3">
      <c r="A785" s="1">
        <f>A798*A767</f>
        <v>0</v>
      </c>
      <c r="C785" s="113" t="str">
        <f>"Identifikačné údaje "&amp;IF(OR([1]summary!$K$41="",[1]summary!$K$41&gt;=[1]summary!$K$39),"navrhovateľa:","dodávateľa:")</f>
        <v>Identifikačné údaje navrhovateľa:</v>
      </c>
      <c r="D785" s="114"/>
      <c r="E785" s="114"/>
      <c r="F785" s="114"/>
      <c r="G785" s="115"/>
    </row>
    <row r="786" spans="1:11" s="1" customFormat="1" ht="19.5" hidden="1" customHeight="1" x14ac:dyDescent="0.25">
      <c r="A786" s="1">
        <f>A798*A767</f>
        <v>0</v>
      </c>
      <c r="C786" s="116" t="s">
        <v>2</v>
      </c>
      <c r="D786" s="117"/>
      <c r="E786" s="118"/>
      <c r="F786" s="119"/>
      <c r="G786" s="120"/>
    </row>
    <row r="787" spans="1:11" s="1" customFormat="1" ht="39" hidden="1" customHeight="1" x14ac:dyDescent="0.25">
      <c r="A787" s="1">
        <f>A798*A767</f>
        <v>0</v>
      </c>
      <c r="C787" s="109" t="s">
        <v>3</v>
      </c>
      <c r="D787" s="110"/>
      <c r="E787" s="101"/>
      <c r="F787" s="102"/>
      <c r="G787" s="103"/>
    </row>
    <row r="788" spans="1:11" s="1" customFormat="1" ht="19.5" hidden="1" customHeight="1" x14ac:dyDescent="0.25">
      <c r="A788" s="1">
        <f>A798*A767</f>
        <v>0</v>
      </c>
      <c r="C788" s="99" t="s">
        <v>4</v>
      </c>
      <c r="D788" s="100"/>
      <c r="E788" s="101"/>
      <c r="F788" s="102"/>
      <c r="G788" s="103"/>
    </row>
    <row r="789" spans="1:11" s="1" customFormat="1" ht="19.5" hidden="1" customHeight="1" x14ac:dyDescent="0.25">
      <c r="A789" s="1">
        <f>A798*A767</f>
        <v>0</v>
      </c>
      <c r="C789" s="99" t="s">
        <v>5</v>
      </c>
      <c r="D789" s="100"/>
      <c r="E789" s="101"/>
      <c r="F789" s="102"/>
      <c r="G789" s="103"/>
    </row>
    <row r="790" spans="1:11" s="1" customFormat="1" ht="19.5" hidden="1" customHeight="1" x14ac:dyDescent="0.25">
      <c r="A790" s="1">
        <f>A798*A767</f>
        <v>0</v>
      </c>
      <c r="C790" s="99" t="s">
        <v>6</v>
      </c>
      <c r="D790" s="100"/>
      <c r="E790" s="101"/>
      <c r="F790" s="102"/>
      <c r="G790" s="103"/>
    </row>
    <row r="791" spans="1:11" s="1" customFormat="1" ht="19.5" hidden="1" customHeight="1" x14ac:dyDescent="0.25">
      <c r="A791" s="1">
        <f>A798*A767</f>
        <v>0</v>
      </c>
      <c r="C791" s="99" t="s">
        <v>7</v>
      </c>
      <c r="D791" s="100"/>
      <c r="E791" s="101"/>
      <c r="F791" s="102"/>
      <c r="G791" s="103"/>
    </row>
    <row r="792" spans="1:11" s="1" customFormat="1" ht="19.5" hidden="1" customHeight="1" x14ac:dyDescent="0.25">
      <c r="A792" s="1">
        <f>A798*A767</f>
        <v>0</v>
      </c>
      <c r="C792" s="99" t="s">
        <v>8</v>
      </c>
      <c r="D792" s="100"/>
      <c r="E792" s="101"/>
      <c r="F792" s="102"/>
      <c r="G792" s="103"/>
    </row>
    <row r="793" spans="1:11" s="1" customFormat="1" ht="19.5" hidden="1" customHeight="1" x14ac:dyDescent="0.25">
      <c r="A793" s="1">
        <f>A798*A767</f>
        <v>0</v>
      </c>
      <c r="C793" s="99" t="s">
        <v>9</v>
      </c>
      <c r="D793" s="100"/>
      <c r="E793" s="101"/>
      <c r="F793" s="102"/>
      <c r="G793" s="103"/>
    </row>
    <row r="794" spans="1:11" s="1" customFormat="1" ht="19.5" hidden="1" customHeight="1" x14ac:dyDescent="0.25">
      <c r="A794" s="1">
        <f>A798*A767</f>
        <v>0</v>
      </c>
      <c r="C794" s="99" t="s">
        <v>10</v>
      </c>
      <c r="D794" s="100"/>
      <c r="E794" s="101"/>
      <c r="F794" s="102"/>
      <c r="G794" s="103"/>
    </row>
    <row r="795" spans="1:11" s="1" customFormat="1" ht="19.5" hidden="1" customHeight="1" thickBot="1" x14ac:dyDescent="0.3">
      <c r="A795" s="1">
        <f>A798*A767</f>
        <v>0</v>
      </c>
      <c r="C795" s="104" t="s">
        <v>11</v>
      </c>
      <c r="D795" s="105"/>
      <c r="E795" s="106"/>
      <c r="F795" s="107"/>
      <c r="G795" s="108"/>
    </row>
    <row r="796" spans="1:11" customFormat="1" hidden="1" x14ac:dyDescent="0.25">
      <c r="A796" s="1">
        <f>A798*A767</f>
        <v>0</v>
      </c>
      <c r="B796" s="6"/>
    </row>
    <row r="797" spans="1:11" customFormat="1" hidden="1" x14ac:dyDescent="0.25">
      <c r="A797" s="1">
        <f>A798*A767</f>
        <v>0</v>
      </c>
      <c r="B797" s="6"/>
    </row>
    <row r="798" spans="1:11" customFormat="1" hidden="1" x14ac:dyDescent="0.25">
      <c r="A798">
        <f>IF(D798&lt;&gt;"",1,0)</f>
        <v>0</v>
      </c>
      <c r="B798" s="92" t="s">
        <v>12</v>
      </c>
      <c r="C798" s="92"/>
      <c r="D798" s="93" t="str">
        <f>IF([1]summary!$B$51&lt;&gt;"",[1]summary!$B$51,"")</f>
        <v/>
      </c>
      <c r="E798" s="93"/>
      <c r="F798" s="93"/>
      <c r="G798" s="93"/>
      <c r="H798" s="93"/>
      <c r="I798" s="93"/>
      <c r="J798" s="93"/>
      <c r="K798" s="7"/>
    </row>
    <row r="799" spans="1:11" customFormat="1" hidden="1" x14ac:dyDescent="0.25">
      <c r="A799" s="1">
        <f>A798</f>
        <v>0</v>
      </c>
      <c r="B799" s="6"/>
    </row>
    <row r="800" spans="1:11" customFormat="1" ht="54.95" hidden="1" customHeight="1" thickBot="1" x14ac:dyDescent="0.3">
      <c r="A800" s="1">
        <f>A798</f>
        <v>0</v>
      </c>
      <c r="B800" s="94" t="s">
        <v>13</v>
      </c>
      <c r="C800" s="95"/>
      <c r="D800" s="96"/>
      <c r="E800" s="97" t="s">
        <v>36</v>
      </c>
      <c r="F800" s="98"/>
      <c r="G800" s="8" t="s">
        <v>14</v>
      </c>
      <c r="H800" s="9" t="s">
        <v>15</v>
      </c>
      <c r="I800" s="8" t="s">
        <v>16</v>
      </c>
      <c r="J800" s="10" t="s">
        <v>17</v>
      </c>
      <c r="K800" s="10" t="s">
        <v>18</v>
      </c>
    </row>
    <row r="801" spans="1:11" customFormat="1" ht="25.5" hidden="1" customHeight="1" x14ac:dyDescent="0.25">
      <c r="A801" s="1">
        <f>A798</f>
        <v>0</v>
      </c>
      <c r="B801" s="76" t="s">
        <v>37</v>
      </c>
      <c r="C801" s="77"/>
      <c r="D801" s="23"/>
      <c r="E801" s="82"/>
      <c r="F801" s="83"/>
      <c r="G801" s="11" t="s">
        <v>20</v>
      </c>
      <c r="H801" s="12"/>
      <c r="I801" s="13"/>
      <c r="J801" s="14" t="str">
        <f t="shared" ref="J801:J808" si="28">IF(AND(H801&lt;&gt;"",I801&lt;&gt;""),H801*I801,"")</f>
        <v/>
      </c>
      <c r="K801" s="14" t="str">
        <f t="shared" ref="K801:K808" si="29">IF(J801&lt;&gt;"",J801*1.2,"")</f>
        <v/>
      </c>
    </row>
    <row r="802" spans="1:11" customFormat="1" ht="25.5" hidden="1" customHeight="1" x14ac:dyDescent="0.25">
      <c r="A802" s="1">
        <f>A798</f>
        <v>0</v>
      </c>
      <c r="B802" s="78"/>
      <c r="C802" s="79"/>
      <c r="D802" s="24"/>
      <c r="E802" s="84"/>
      <c r="F802" s="85"/>
      <c r="G802" s="15" t="s">
        <v>20</v>
      </c>
      <c r="H802" s="16"/>
      <c r="I802" s="17"/>
      <c r="J802" s="18" t="str">
        <f t="shared" si="28"/>
        <v/>
      </c>
      <c r="K802" s="18" t="str">
        <f t="shared" si="29"/>
        <v/>
      </c>
    </row>
    <row r="803" spans="1:11" customFormat="1" ht="25.5" hidden="1" customHeight="1" thickBot="1" x14ac:dyDescent="0.3">
      <c r="A803" s="1">
        <f>A798</f>
        <v>0</v>
      </c>
      <c r="B803" s="80"/>
      <c r="C803" s="81"/>
      <c r="D803" s="25"/>
      <c r="E803" s="86"/>
      <c r="F803" s="87"/>
      <c r="G803" s="19" t="s">
        <v>20</v>
      </c>
      <c r="H803" s="20"/>
      <c r="I803" s="21"/>
      <c r="J803" s="22" t="str">
        <f t="shared" si="28"/>
        <v/>
      </c>
      <c r="K803" s="22" t="str">
        <f t="shared" si="29"/>
        <v/>
      </c>
    </row>
    <row r="804" spans="1:11" customFormat="1" ht="25.5" hidden="1" customHeight="1" x14ac:dyDescent="0.25">
      <c r="A804" s="1">
        <f>A798</f>
        <v>0</v>
      </c>
      <c r="B804" s="76" t="s">
        <v>21</v>
      </c>
      <c r="C804" s="77"/>
      <c r="D804" s="23"/>
      <c r="E804" s="82"/>
      <c r="F804" s="83"/>
      <c r="G804" s="11" t="s">
        <v>20</v>
      </c>
      <c r="H804" s="12"/>
      <c r="I804" s="13"/>
      <c r="J804" s="14" t="str">
        <f t="shared" si="28"/>
        <v/>
      </c>
      <c r="K804" s="14" t="str">
        <f t="shared" si="29"/>
        <v/>
      </c>
    </row>
    <row r="805" spans="1:11" customFormat="1" ht="25.5" hidden="1" customHeight="1" x14ac:dyDescent="0.25">
      <c r="A805" s="1">
        <f>A798</f>
        <v>0</v>
      </c>
      <c r="B805" s="78"/>
      <c r="C805" s="79"/>
      <c r="D805" s="24"/>
      <c r="E805" s="84"/>
      <c r="F805" s="85"/>
      <c r="G805" s="15" t="s">
        <v>20</v>
      </c>
      <c r="H805" s="16"/>
      <c r="I805" s="17"/>
      <c r="J805" s="18" t="str">
        <f t="shared" si="28"/>
        <v/>
      </c>
      <c r="K805" s="18" t="str">
        <f t="shared" si="29"/>
        <v/>
      </c>
    </row>
    <row r="806" spans="1:11" customFormat="1" ht="25.5" hidden="1" customHeight="1" thickBot="1" x14ac:dyDescent="0.3">
      <c r="A806" s="1">
        <f>A798</f>
        <v>0</v>
      </c>
      <c r="B806" s="80"/>
      <c r="C806" s="81"/>
      <c r="D806" s="25"/>
      <c r="E806" s="86"/>
      <c r="F806" s="87"/>
      <c r="G806" s="19" t="s">
        <v>20</v>
      </c>
      <c r="H806" s="20"/>
      <c r="I806" s="21"/>
      <c r="J806" s="22" t="str">
        <f t="shared" si="28"/>
        <v/>
      </c>
      <c r="K806" s="22" t="str">
        <f t="shared" si="29"/>
        <v/>
      </c>
    </row>
    <row r="807" spans="1:11" customFormat="1" ht="25.5" hidden="1" customHeight="1" x14ac:dyDescent="0.25">
      <c r="A807" s="1">
        <f>A798</f>
        <v>0</v>
      </c>
      <c r="B807" s="76" t="s">
        <v>22</v>
      </c>
      <c r="C807" s="77"/>
      <c r="D807" s="23" t="s">
        <v>23</v>
      </c>
      <c r="E807" s="88" t="s">
        <v>24</v>
      </c>
      <c r="F807" s="89"/>
      <c r="G807" s="11" t="s">
        <v>24</v>
      </c>
      <c r="H807" s="12"/>
      <c r="I807" s="13">
        <v>1</v>
      </c>
      <c r="J807" s="14" t="str">
        <f t="shared" si="28"/>
        <v/>
      </c>
      <c r="K807" s="14" t="str">
        <f t="shared" si="29"/>
        <v/>
      </c>
    </row>
    <row r="808" spans="1:11" customFormat="1" ht="25.5" hidden="1" customHeight="1" thickBot="1" x14ac:dyDescent="0.3">
      <c r="A808" s="1">
        <f>A798</f>
        <v>0</v>
      </c>
      <c r="B808" s="80"/>
      <c r="C808" s="81"/>
      <c r="D808" s="25" t="s">
        <v>25</v>
      </c>
      <c r="E808" s="90" t="s">
        <v>24</v>
      </c>
      <c r="F808" s="91"/>
      <c r="G808" s="19" t="s">
        <v>24</v>
      </c>
      <c r="H808" s="20"/>
      <c r="I808" s="21">
        <v>1</v>
      </c>
      <c r="J808" s="22" t="str">
        <f t="shared" si="28"/>
        <v/>
      </c>
      <c r="K808" s="22" t="str">
        <f t="shared" si="29"/>
        <v/>
      </c>
    </row>
    <row r="809" spans="1:11" customFormat="1" ht="25.5" hidden="1" customHeight="1" thickBot="1" x14ac:dyDescent="0.3">
      <c r="A809" s="1">
        <f>A798</f>
        <v>0</v>
      </c>
      <c r="B809" s="26"/>
      <c r="C809" s="27"/>
      <c r="D809" s="27"/>
      <c r="E809" s="27"/>
      <c r="F809" s="27"/>
      <c r="G809" s="27"/>
      <c r="H809" s="28"/>
      <c r="I809" s="28" t="s">
        <v>26</v>
      </c>
      <c r="J809" s="29" t="str">
        <f>IF(SUM(J801:J808)&gt;0,SUM(J801:J808),"")</f>
        <v/>
      </c>
      <c r="K809" s="29" t="str">
        <f>IF(SUM(K801:K808)&gt;0,SUM(K801:K808),"")</f>
        <v/>
      </c>
    </row>
    <row r="810" spans="1:11" customFormat="1" hidden="1" x14ac:dyDescent="0.25">
      <c r="A810" s="1">
        <f>A798</f>
        <v>0</v>
      </c>
      <c r="B810" s="30" t="s">
        <v>27</v>
      </c>
    </row>
    <row r="811" spans="1:11" customFormat="1" hidden="1" x14ac:dyDescent="0.25">
      <c r="A811" s="1">
        <f>A798</f>
        <v>0</v>
      </c>
      <c r="B811" s="6"/>
    </row>
    <row r="812" spans="1:11" customFormat="1" hidden="1" x14ac:dyDescent="0.25">
      <c r="A812" s="1">
        <f>A798</f>
        <v>0</v>
      </c>
      <c r="B812" s="6"/>
    </row>
    <row r="813" spans="1:11" customFormat="1" ht="15" hidden="1" customHeight="1" x14ac:dyDescent="0.25">
      <c r="A813" s="1">
        <f>A798*IF(COUNTA([1]summary!$H$72:$H$81)=0,1,0)</f>
        <v>0</v>
      </c>
      <c r="B813" s="6"/>
      <c r="C813" s="68" t="s">
        <v>28</v>
      </c>
      <c r="D813" s="69"/>
      <c r="E813" s="69"/>
      <c r="F813" s="69"/>
      <c r="G813" s="69"/>
      <c r="H813" s="69"/>
      <c r="I813" s="69"/>
      <c r="J813" s="70"/>
    </row>
    <row r="814" spans="1:11" customFormat="1" hidden="1" x14ac:dyDescent="0.25">
      <c r="A814" s="1">
        <f>A813</f>
        <v>0</v>
      </c>
      <c r="B814" s="6"/>
      <c r="C814" s="71"/>
      <c r="D814" s="72"/>
      <c r="E814" s="72"/>
      <c r="F814" s="72"/>
      <c r="G814" s="72"/>
      <c r="H814" s="72"/>
      <c r="I814" s="72"/>
      <c r="J814" s="73"/>
    </row>
    <row r="815" spans="1:11" customFormat="1" hidden="1" x14ac:dyDescent="0.25">
      <c r="A815" s="1">
        <f>A813</f>
        <v>0</v>
      </c>
      <c r="B815" s="6"/>
    </row>
    <row r="816" spans="1:11" customFormat="1" hidden="1" x14ac:dyDescent="0.25">
      <c r="A816" s="1">
        <f>A813</f>
        <v>0</v>
      </c>
      <c r="B816" s="6"/>
    </row>
    <row r="817" spans="1:13" customFormat="1" hidden="1" x14ac:dyDescent="0.25">
      <c r="A817" s="1">
        <f>A798*IF([1]summary!$F$12='Príloha č. 2'!M817,1,0)</f>
        <v>0</v>
      </c>
      <c r="B817" s="74" t="s">
        <v>29</v>
      </c>
      <c r="C817" s="74"/>
      <c r="D817" s="74"/>
      <c r="E817" s="74"/>
      <c r="F817" s="74"/>
      <c r="G817" s="74"/>
      <c r="H817" s="74"/>
      <c r="I817" s="74"/>
      <c r="J817" s="74"/>
      <c r="K817" s="74"/>
      <c r="M817" s="4" t="s">
        <v>30</v>
      </c>
    </row>
    <row r="818" spans="1:13" customFormat="1" hidden="1" x14ac:dyDescent="0.25">
      <c r="A818" s="1">
        <f>A817</f>
        <v>0</v>
      </c>
      <c r="B818" s="6"/>
    </row>
    <row r="819" spans="1:13" customFormat="1" ht="15" hidden="1" customHeight="1" x14ac:dyDescent="0.25">
      <c r="A819" s="1">
        <f>A817</f>
        <v>0</v>
      </c>
      <c r="B819" s="75" t="s">
        <v>31</v>
      </c>
      <c r="C819" s="75"/>
      <c r="D819" s="75"/>
      <c r="E819" s="75"/>
      <c r="F819" s="75"/>
      <c r="G819" s="75"/>
      <c r="H819" s="75"/>
      <c r="I819" s="75"/>
      <c r="J819" s="75"/>
      <c r="K819" s="75"/>
    </row>
    <row r="820" spans="1:13" customFormat="1" hidden="1" x14ac:dyDescent="0.25">
      <c r="A820" s="1">
        <f>A817</f>
        <v>0</v>
      </c>
      <c r="B820" s="75"/>
      <c r="C820" s="75"/>
      <c r="D820" s="75"/>
      <c r="E820" s="75"/>
      <c r="F820" s="75"/>
      <c r="G820" s="75"/>
      <c r="H820" s="75"/>
      <c r="I820" s="75"/>
      <c r="J820" s="75"/>
      <c r="K820" s="75"/>
    </row>
    <row r="821" spans="1:13" customFormat="1" hidden="1" x14ac:dyDescent="0.25">
      <c r="A821" s="1">
        <f>A817</f>
        <v>0</v>
      </c>
      <c r="B821" s="6"/>
    </row>
    <row r="822" spans="1:13" customFormat="1" hidden="1" x14ac:dyDescent="0.25">
      <c r="A822" s="1">
        <f>A823</f>
        <v>0</v>
      </c>
      <c r="B822" s="6"/>
    </row>
    <row r="823" spans="1:13" customFormat="1" hidden="1" x14ac:dyDescent="0.25">
      <c r="A823" s="1">
        <f>A798*IF(COUNTA([1]summary!$H$72:$H$81)=0,IF([1]summary!$G$20="všetky predmety spolu",0,1),IF([1]summary!$E$58="cenové ponuky komplexne",0,1))</f>
        <v>0</v>
      </c>
      <c r="B823" s="6"/>
      <c r="C823" s="31" t="s">
        <v>32</v>
      </c>
      <c r="D823" s="32"/>
    </row>
    <row r="824" spans="1:13" s="33" customFormat="1" hidden="1" x14ac:dyDescent="0.25">
      <c r="A824" s="1">
        <f>A823</f>
        <v>0</v>
      </c>
      <c r="C824" s="31"/>
    </row>
    <row r="825" spans="1:13" s="33" customFormat="1" ht="15" hidden="1" customHeight="1" x14ac:dyDescent="0.25">
      <c r="A825" s="1">
        <f>A823</f>
        <v>0</v>
      </c>
      <c r="C825" s="31" t="s">
        <v>33</v>
      </c>
      <c r="D825" s="32"/>
      <c r="G825" s="34"/>
      <c r="H825" s="34"/>
      <c r="I825" s="34"/>
      <c r="J825" s="34"/>
      <c r="K825" s="34"/>
    </row>
    <row r="826" spans="1:13" s="33" customFormat="1" hidden="1" x14ac:dyDescent="0.25">
      <c r="A826" s="1">
        <f>A823</f>
        <v>0</v>
      </c>
      <c r="F826" s="35"/>
      <c r="G826" s="66" t="str">
        <f>"podpis a pečiatka "&amp;IF(COUNTA([1]summary!$H$72:$H$81)=0,"navrhovateľa","dodávateľa")</f>
        <v>podpis a pečiatka navrhovateľa</v>
      </c>
      <c r="H826" s="66"/>
      <c r="I826" s="66"/>
      <c r="J826" s="66"/>
      <c r="K826" s="66"/>
    </row>
    <row r="827" spans="1:13" s="33" customFormat="1" hidden="1" x14ac:dyDescent="0.25">
      <c r="A827" s="1">
        <f>A823</f>
        <v>0</v>
      </c>
      <c r="F827" s="35"/>
      <c r="G827" s="36"/>
      <c r="H827" s="36"/>
      <c r="I827" s="36"/>
      <c r="J827" s="36"/>
      <c r="K827" s="36"/>
    </row>
    <row r="828" spans="1:13" customFormat="1" ht="15" hidden="1" customHeight="1" x14ac:dyDescent="0.25">
      <c r="A828" s="1">
        <f>A823*IF(COUNTA([1]summary!$H$72:$H$81)=0,1,0)</f>
        <v>0</v>
      </c>
      <c r="B828" s="67" t="s">
        <v>34</v>
      </c>
      <c r="C828" s="67"/>
      <c r="D828" s="67"/>
      <c r="E828" s="67"/>
      <c r="F828" s="67"/>
      <c r="G828" s="67"/>
      <c r="H828" s="67"/>
      <c r="I828" s="67"/>
      <c r="J828" s="67"/>
      <c r="K828" s="67"/>
      <c r="L828" s="37"/>
    </row>
    <row r="829" spans="1:13" customFormat="1" hidden="1" x14ac:dyDescent="0.25">
      <c r="A829" s="1">
        <f>A828</f>
        <v>0</v>
      </c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37"/>
    </row>
    <row r="830" spans="1:13" customFormat="1" ht="15" hidden="1" customHeight="1" x14ac:dyDescent="0.25">
      <c r="A830" s="1">
        <f>A823*IF(A828=1,0,1)</f>
        <v>0</v>
      </c>
      <c r="B830" s="67" t="s">
        <v>35</v>
      </c>
      <c r="C830" s="67"/>
      <c r="D830" s="67"/>
      <c r="E830" s="67"/>
      <c r="F830" s="67"/>
      <c r="G830" s="67"/>
      <c r="H830" s="67"/>
      <c r="I830" s="67"/>
      <c r="J830" s="67"/>
      <c r="K830" s="67"/>
      <c r="L830" s="37"/>
    </row>
    <row r="831" spans="1:13" customFormat="1" hidden="1" x14ac:dyDescent="0.25">
      <c r="A831" s="1">
        <f>A830</f>
        <v>0</v>
      </c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37"/>
    </row>
    <row r="832" spans="1:13" s="1" customFormat="1" ht="21" hidden="1" x14ac:dyDescent="0.25">
      <c r="A832" s="1">
        <f>A854*A823</f>
        <v>0</v>
      </c>
      <c r="B832" s="2"/>
      <c r="C832" s="3"/>
      <c r="D832" s="3"/>
      <c r="E832" s="3"/>
      <c r="F832" s="3"/>
      <c r="G832" s="3"/>
      <c r="H832" s="3"/>
      <c r="I832" s="3"/>
      <c r="J832" s="111" t="str">
        <f>IF(COUNTA([1]summary!$H$72:$H$81)=0,'[1]Výzva na prieskum trhu'!$C$139,'[1]Výzva na predloženie CP'!$B$324)</f>
        <v xml:space="preserve">Príloha č. 2: </v>
      </c>
      <c r="K832" s="111"/>
    </row>
    <row r="833" spans="1:13" s="1" customFormat="1" ht="23.25" hidden="1" x14ac:dyDescent="0.25">
      <c r="A833" s="1">
        <f>A854*A823</f>
        <v>0</v>
      </c>
      <c r="B833" s="112" t="str">
        <f>IF(COUNTA([1]summary!$H$72:$H$81)=0,'[1]Výzva na prieskum trhu'!$B$2,'[1]Výzva na predloženie CP'!$B$2)</f>
        <v>Výzva na predloženie ponúk - prieskum trhu</v>
      </c>
      <c r="C833" s="112"/>
      <c r="D833" s="112"/>
      <c r="E833" s="112"/>
      <c r="F833" s="112"/>
      <c r="G833" s="112"/>
      <c r="H833" s="112"/>
      <c r="I833" s="112"/>
      <c r="J833" s="112"/>
      <c r="K833" s="112"/>
      <c r="M833" s="4"/>
    </row>
    <row r="834" spans="1:13" s="1" customFormat="1" hidden="1" x14ac:dyDescent="0.25">
      <c r="A834" s="1">
        <f>A854*A823</f>
        <v>0</v>
      </c>
      <c r="B834" s="5"/>
      <c r="C834" s="5"/>
      <c r="D834" s="5"/>
      <c r="E834" s="5"/>
      <c r="F834" s="5"/>
      <c r="G834" s="5"/>
      <c r="H834" s="5"/>
      <c r="I834" s="5"/>
      <c r="J834" s="5"/>
      <c r="K834" s="5"/>
      <c r="M834" s="4"/>
    </row>
    <row r="835" spans="1:13" s="1" customFormat="1" ht="23.25" hidden="1" x14ac:dyDescent="0.25">
      <c r="A835" s="1">
        <f>A854*A823</f>
        <v>0</v>
      </c>
      <c r="B835" s="112" t="str">
        <f>IF(COUNTA([1]summary!$H$72:$H$81)=0,'[1]Výzva na prieskum trhu'!$E$139,'[1]Výzva na predloženie CP'!$E$324)</f>
        <v>Cenová ponuka</v>
      </c>
      <c r="C835" s="112"/>
      <c r="D835" s="112"/>
      <c r="E835" s="112"/>
      <c r="F835" s="112"/>
      <c r="G835" s="112"/>
      <c r="H835" s="112"/>
      <c r="I835" s="112"/>
      <c r="J835" s="112"/>
      <c r="K835" s="112"/>
      <c r="M835" s="4"/>
    </row>
    <row r="836" spans="1:13" customFormat="1" hidden="1" x14ac:dyDescent="0.25">
      <c r="A836" s="1">
        <f>A854*A823</f>
        <v>0</v>
      </c>
      <c r="B836" s="6"/>
    </row>
    <row r="837" spans="1:13" customFormat="1" ht="15" hidden="1" customHeight="1" x14ac:dyDescent="0.25">
      <c r="A837" s="1">
        <f>A854*A823</f>
        <v>0</v>
      </c>
      <c r="B837" s="75" t="s">
        <v>1</v>
      </c>
      <c r="C837" s="75"/>
      <c r="D837" s="75"/>
      <c r="E837" s="75"/>
      <c r="F837" s="75"/>
      <c r="G837" s="75"/>
      <c r="H837" s="75"/>
      <c r="I837" s="75"/>
      <c r="J837" s="75"/>
      <c r="K837" s="75"/>
    </row>
    <row r="838" spans="1:13" customFormat="1" hidden="1" x14ac:dyDescent="0.25">
      <c r="A838" s="1">
        <f>A854*A823</f>
        <v>0</v>
      </c>
      <c r="B838" s="75"/>
      <c r="C838" s="75"/>
      <c r="D838" s="75"/>
      <c r="E838" s="75"/>
      <c r="F838" s="75"/>
      <c r="G838" s="75"/>
      <c r="H838" s="75"/>
      <c r="I838" s="75"/>
      <c r="J838" s="75"/>
      <c r="K838" s="75"/>
    </row>
    <row r="839" spans="1:13" customFormat="1" hidden="1" x14ac:dyDescent="0.25">
      <c r="A839" s="1">
        <f>A854*A823</f>
        <v>0</v>
      </c>
      <c r="B839" s="75"/>
      <c r="C839" s="75"/>
      <c r="D839" s="75"/>
      <c r="E839" s="75"/>
      <c r="F839" s="75"/>
      <c r="G839" s="75"/>
      <c r="H839" s="75"/>
      <c r="I839" s="75"/>
      <c r="J839" s="75"/>
      <c r="K839" s="75"/>
    </row>
    <row r="840" spans="1:13" customFormat="1" hidden="1" x14ac:dyDescent="0.25">
      <c r="A840" s="1">
        <f>A854*A823</f>
        <v>0</v>
      </c>
      <c r="B840" s="6"/>
    </row>
    <row r="841" spans="1:13" s="1" customFormat="1" ht="19.5" hidden="1" customHeight="1" thickBot="1" x14ac:dyDescent="0.3">
      <c r="A841" s="1">
        <f>A854*A823</f>
        <v>0</v>
      </c>
      <c r="C841" s="143" t="str">
        <f>"Identifikačné údaje "&amp;IF(OR([1]summary!$K$41="",[1]summary!$K$41&gt;=[1]summary!$K$39),"navrhovateľa:","dodávateľa:")</f>
        <v>Identifikačné údaje navrhovateľa:</v>
      </c>
      <c r="D841" s="144"/>
      <c r="E841" s="144"/>
      <c r="F841" s="144"/>
      <c r="G841" s="145"/>
    </row>
    <row r="842" spans="1:13" s="1" customFormat="1" ht="19.5" hidden="1" customHeight="1" x14ac:dyDescent="0.25">
      <c r="A842" s="1">
        <f>A854*A823</f>
        <v>0</v>
      </c>
      <c r="C842" s="146" t="s">
        <v>2</v>
      </c>
      <c r="D842" s="147"/>
      <c r="E842" s="148"/>
      <c r="F842" s="149"/>
      <c r="G842" s="150"/>
    </row>
    <row r="843" spans="1:13" s="1" customFormat="1" ht="39" hidden="1" customHeight="1" x14ac:dyDescent="0.25">
      <c r="A843" s="1">
        <f>A854*A823</f>
        <v>0</v>
      </c>
      <c r="C843" s="141" t="s">
        <v>3</v>
      </c>
      <c r="D843" s="142"/>
      <c r="E843" s="133"/>
      <c r="F843" s="134"/>
      <c r="G843" s="135"/>
    </row>
    <row r="844" spans="1:13" s="1" customFormat="1" ht="19.5" hidden="1" customHeight="1" x14ac:dyDescent="0.25">
      <c r="A844" s="1">
        <f>A854*A823</f>
        <v>0</v>
      </c>
      <c r="C844" s="131" t="s">
        <v>4</v>
      </c>
      <c r="D844" s="132"/>
      <c r="E844" s="133"/>
      <c r="F844" s="134"/>
      <c r="G844" s="135"/>
    </row>
    <row r="845" spans="1:13" s="1" customFormat="1" ht="19.5" hidden="1" customHeight="1" x14ac:dyDescent="0.25">
      <c r="A845" s="1">
        <f>A854*A823</f>
        <v>0</v>
      </c>
      <c r="C845" s="131" t="s">
        <v>5</v>
      </c>
      <c r="D845" s="132"/>
      <c r="E845" s="133"/>
      <c r="F845" s="134"/>
      <c r="G845" s="135"/>
    </row>
    <row r="846" spans="1:13" s="1" customFormat="1" ht="19.5" hidden="1" customHeight="1" x14ac:dyDescent="0.25">
      <c r="A846" s="1">
        <f>A854*A823</f>
        <v>0</v>
      </c>
      <c r="C846" s="131" t="s">
        <v>6</v>
      </c>
      <c r="D846" s="132"/>
      <c r="E846" s="133"/>
      <c r="F846" s="134"/>
      <c r="G846" s="135"/>
    </row>
    <row r="847" spans="1:13" s="1" customFormat="1" ht="19.5" hidden="1" customHeight="1" x14ac:dyDescent="0.25">
      <c r="A847" s="1">
        <f>A854*A823</f>
        <v>0</v>
      </c>
      <c r="C847" s="131" t="s">
        <v>7</v>
      </c>
      <c r="D847" s="132"/>
      <c r="E847" s="133"/>
      <c r="F847" s="134"/>
      <c r="G847" s="135"/>
    </row>
    <row r="848" spans="1:13" s="1" customFormat="1" ht="19.5" hidden="1" customHeight="1" x14ac:dyDescent="0.25">
      <c r="A848" s="1">
        <f>A854*A823</f>
        <v>0</v>
      </c>
      <c r="C848" s="131" t="s">
        <v>8</v>
      </c>
      <c r="D848" s="132"/>
      <c r="E848" s="133"/>
      <c r="F848" s="134"/>
      <c r="G848" s="135"/>
    </row>
    <row r="849" spans="1:11" s="1" customFormat="1" ht="19.5" hidden="1" customHeight="1" x14ac:dyDescent="0.25">
      <c r="A849" s="1">
        <f>A854*A823</f>
        <v>0</v>
      </c>
      <c r="C849" s="131" t="s">
        <v>9</v>
      </c>
      <c r="D849" s="132"/>
      <c r="E849" s="133"/>
      <c r="F849" s="134"/>
      <c r="G849" s="135"/>
    </row>
    <row r="850" spans="1:11" s="1" customFormat="1" ht="19.5" hidden="1" customHeight="1" x14ac:dyDescent="0.25">
      <c r="A850" s="1">
        <f>A854*A823</f>
        <v>0</v>
      </c>
      <c r="C850" s="131" t="s">
        <v>10</v>
      </c>
      <c r="D850" s="132"/>
      <c r="E850" s="133"/>
      <c r="F850" s="134"/>
      <c r="G850" s="135"/>
    </row>
    <row r="851" spans="1:11" s="1" customFormat="1" ht="19.5" hidden="1" customHeight="1" thickBot="1" x14ac:dyDescent="0.3">
      <c r="A851" s="1">
        <f>A854*A823</f>
        <v>0</v>
      </c>
      <c r="C851" s="136" t="s">
        <v>11</v>
      </c>
      <c r="D851" s="137"/>
      <c r="E851" s="138"/>
      <c r="F851" s="139"/>
      <c r="G851" s="140"/>
    </row>
    <row r="852" spans="1:11" customFormat="1" hidden="1" x14ac:dyDescent="0.25">
      <c r="A852" s="1">
        <f>A854*A823</f>
        <v>0</v>
      </c>
      <c r="B852" s="6"/>
    </row>
    <row r="853" spans="1:11" customFormat="1" hidden="1" x14ac:dyDescent="0.25">
      <c r="A853" s="1">
        <f>A854*A823</f>
        <v>0</v>
      </c>
      <c r="B853" s="6"/>
    </row>
    <row r="854" spans="1:11" customFormat="1" hidden="1" x14ac:dyDescent="0.25">
      <c r="A854">
        <f>IF(D854&lt;&gt;"",1,0)</f>
        <v>0</v>
      </c>
      <c r="B854" s="92" t="s">
        <v>12</v>
      </c>
      <c r="C854" s="92"/>
      <c r="D854" s="93" t="str">
        <f>IF([1]summary!$B$52&lt;&gt;"",[1]summary!$B$52,"")</f>
        <v/>
      </c>
      <c r="E854" s="93"/>
      <c r="F854" s="93"/>
      <c r="G854" s="93"/>
      <c r="H854" s="93"/>
      <c r="I854" s="93"/>
      <c r="J854" s="93"/>
      <c r="K854" s="7"/>
    </row>
    <row r="855" spans="1:11" customFormat="1" hidden="1" x14ac:dyDescent="0.25">
      <c r="A855" s="1">
        <f>A854</f>
        <v>0</v>
      </c>
      <c r="B855" s="6"/>
    </row>
    <row r="856" spans="1:11" customFormat="1" ht="54.95" hidden="1" customHeight="1" thickBot="1" x14ac:dyDescent="0.3">
      <c r="A856" s="1">
        <f>A854</f>
        <v>0</v>
      </c>
      <c r="B856" s="94" t="s">
        <v>13</v>
      </c>
      <c r="C856" s="95"/>
      <c r="D856" s="96"/>
      <c r="E856" s="97" t="s">
        <v>36</v>
      </c>
      <c r="F856" s="98"/>
      <c r="G856" s="8" t="s">
        <v>14</v>
      </c>
      <c r="H856" s="9" t="s">
        <v>15</v>
      </c>
      <c r="I856" s="8" t="s">
        <v>16</v>
      </c>
      <c r="J856" s="10" t="s">
        <v>17</v>
      </c>
      <c r="K856" s="10" t="s">
        <v>18</v>
      </c>
    </row>
    <row r="857" spans="1:11" customFormat="1" ht="25.5" hidden="1" customHeight="1" x14ac:dyDescent="0.25">
      <c r="A857" s="1">
        <f>A854</f>
        <v>0</v>
      </c>
      <c r="B857" s="76" t="s">
        <v>37</v>
      </c>
      <c r="C857" s="77"/>
      <c r="D857" s="23"/>
      <c r="E857" s="121"/>
      <c r="F857" s="122"/>
      <c r="G857" s="11" t="s">
        <v>20</v>
      </c>
      <c r="H857" s="12"/>
      <c r="I857" s="13"/>
      <c r="J857" s="14" t="str">
        <f t="shared" ref="J857:J864" si="30">IF(AND(H857&lt;&gt;"",I857&lt;&gt;""),H857*I857,"")</f>
        <v/>
      </c>
      <c r="K857" s="14" t="str">
        <f t="shared" ref="K857:K864" si="31">IF(J857&lt;&gt;"",J857*1.2,"")</f>
        <v/>
      </c>
    </row>
    <row r="858" spans="1:11" customFormat="1" ht="25.5" hidden="1" customHeight="1" x14ac:dyDescent="0.25">
      <c r="A858" s="1">
        <f>A854</f>
        <v>0</v>
      </c>
      <c r="B858" s="78"/>
      <c r="C858" s="79"/>
      <c r="D858" s="24"/>
      <c r="E858" s="123"/>
      <c r="F858" s="124"/>
      <c r="G858" s="15" t="s">
        <v>20</v>
      </c>
      <c r="H858" s="16"/>
      <c r="I858" s="17"/>
      <c r="J858" s="18" t="str">
        <f t="shared" si="30"/>
        <v/>
      </c>
      <c r="K858" s="18" t="str">
        <f t="shared" si="31"/>
        <v/>
      </c>
    </row>
    <row r="859" spans="1:11" customFormat="1" ht="25.5" hidden="1" customHeight="1" thickBot="1" x14ac:dyDescent="0.3">
      <c r="A859" s="1">
        <f>A854</f>
        <v>0</v>
      </c>
      <c r="B859" s="80"/>
      <c r="C859" s="81"/>
      <c r="D859" s="25"/>
      <c r="E859" s="125"/>
      <c r="F859" s="126"/>
      <c r="G859" s="19" t="s">
        <v>20</v>
      </c>
      <c r="H859" s="20"/>
      <c r="I859" s="21"/>
      <c r="J859" s="22" t="str">
        <f t="shared" si="30"/>
        <v/>
      </c>
      <c r="K859" s="22" t="str">
        <f t="shared" si="31"/>
        <v/>
      </c>
    </row>
    <row r="860" spans="1:11" customFormat="1" ht="25.5" hidden="1" customHeight="1" x14ac:dyDescent="0.25">
      <c r="A860" s="1">
        <f>A854</f>
        <v>0</v>
      </c>
      <c r="B860" s="76" t="s">
        <v>21</v>
      </c>
      <c r="C860" s="77"/>
      <c r="D860" s="23"/>
      <c r="E860" s="121"/>
      <c r="F860" s="122"/>
      <c r="G860" s="11" t="s">
        <v>20</v>
      </c>
      <c r="H860" s="12"/>
      <c r="I860" s="13"/>
      <c r="J860" s="14" t="str">
        <f t="shared" si="30"/>
        <v/>
      </c>
      <c r="K860" s="14" t="str">
        <f t="shared" si="31"/>
        <v/>
      </c>
    </row>
    <row r="861" spans="1:11" customFormat="1" ht="25.5" hidden="1" customHeight="1" x14ac:dyDescent="0.25">
      <c r="A861" s="1">
        <f>A854</f>
        <v>0</v>
      </c>
      <c r="B861" s="78"/>
      <c r="C861" s="79"/>
      <c r="D861" s="24"/>
      <c r="E861" s="123"/>
      <c r="F861" s="124"/>
      <c r="G861" s="15" t="s">
        <v>20</v>
      </c>
      <c r="H861" s="16"/>
      <c r="I861" s="17"/>
      <c r="J861" s="18" t="str">
        <f t="shared" si="30"/>
        <v/>
      </c>
      <c r="K861" s="18" t="str">
        <f t="shared" si="31"/>
        <v/>
      </c>
    </row>
    <row r="862" spans="1:11" customFormat="1" ht="25.5" hidden="1" customHeight="1" thickBot="1" x14ac:dyDescent="0.3">
      <c r="A862" s="1">
        <f>A854</f>
        <v>0</v>
      </c>
      <c r="B862" s="80"/>
      <c r="C862" s="81"/>
      <c r="D862" s="25"/>
      <c r="E862" s="125"/>
      <c r="F862" s="126"/>
      <c r="G862" s="19" t="s">
        <v>20</v>
      </c>
      <c r="H862" s="20"/>
      <c r="I862" s="21"/>
      <c r="J862" s="22" t="str">
        <f t="shared" si="30"/>
        <v/>
      </c>
      <c r="K862" s="22" t="str">
        <f t="shared" si="31"/>
        <v/>
      </c>
    </row>
    <row r="863" spans="1:11" customFormat="1" ht="25.5" hidden="1" customHeight="1" x14ac:dyDescent="0.25">
      <c r="A863" s="1">
        <f>A854</f>
        <v>0</v>
      </c>
      <c r="B863" s="76" t="s">
        <v>22</v>
      </c>
      <c r="C863" s="77"/>
      <c r="D863" s="23" t="s">
        <v>23</v>
      </c>
      <c r="E863" s="127" t="s">
        <v>24</v>
      </c>
      <c r="F863" s="128"/>
      <c r="G863" s="11" t="s">
        <v>24</v>
      </c>
      <c r="H863" s="12"/>
      <c r="I863" s="13">
        <v>1</v>
      </c>
      <c r="J863" s="14" t="str">
        <f t="shared" si="30"/>
        <v/>
      </c>
      <c r="K863" s="14" t="str">
        <f t="shared" si="31"/>
        <v/>
      </c>
    </row>
    <row r="864" spans="1:11" customFormat="1" ht="25.5" hidden="1" customHeight="1" thickBot="1" x14ac:dyDescent="0.3">
      <c r="A864" s="1">
        <f>A854</f>
        <v>0</v>
      </c>
      <c r="B864" s="80"/>
      <c r="C864" s="81"/>
      <c r="D864" s="25" t="s">
        <v>25</v>
      </c>
      <c r="E864" s="129" t="s">
        <v>24</v>
      </c>
      <c r="F864" s="130"/>
      <c r="G864" s="19" t="s">
        <v>24</v>
      </c>
      <c r="H864" s="20"/>
      <c r="I864" s="21">
        <v>1</v>
      </c>
      <c r="J864" s="22" t="str">
        <f t="shared" si="30"/>
        <v/>
      </c>
      <c r="K864" s="22" t="str">
        <f t="shared" si="31"/>
        <v/>
      </c>
    </row>
    <row r="865" spans="1:13" customFormat="1" ht="25.5" hidden="1" customHeight="1" thickBot="1" x14ac:dyDescent="0.3">
      <c r="A865" s="1">
        <f>A854</f>
        <v>0</v>
      </c>
      <c r="B865" s="26"/>
      <c r="C865" s="27"/>
      <c r="D865" s="27"/>
      <c r="E865" s="27"/>
      <c r="F865" s="27"/>
      <c r="G865" s="27"/>
      <c r="H865" s="28"/>
      <c r="I865" s="28" t="s">
        <v>26</v>
      </c>
      <c r="J865" s="29" t="str">
        <f>IF(SUM(J857:J864)&gt;0,SUM(J857:J864),"")</f>
        <v/>
      </c>
      <c r="K865" s="29" t="str">
        <f>IF(SUM(K857:K864)&gt;0,SUM(K857:K864),"")</f>
        <v/>
      </c>
    </row>
    <row r="866" spans="1:13" customFormat="1" hidden="1" x14ac:dyDescent="0.25">
      <c r="A866" s="1">
        <f>A854</f>
        <v>0</v>
      </c>
      <c r="B866" s="30" t="s">
        <v>27</v>
      </c>
    </row>
    <row r="867" spans="1:13" customFormat="1" hidden="1" x14ac:dyDescent="0.25">
      <c r="A867" s="1">
        <f>A854</f>
        <v>0</v>
      </c>
      <c r="B867" s="6"/>
    </row>
    <row r="868" spans="1:13" customFormat="1" hidden="1" x14ac:dyDescent="0.25">
      <c r="A868" s="1">
        <f>A854</f>
        <v>0</v>
      </c>
      <c r="B868" s="6"/>
    </row>
    <row r="869" spans="1:13" customFormat="1" hidden="1" x14ac:dyDescent="0.25">
      <c r="A869" s="1">
        <f>A854*IF(COUNTA([1]summary!$H$72:$H$81)=0,1,0)</f>
        <v>0</v>
      </c>
      <c r="B869" s="6"/>
      <c r="C869" s="68" t="s">
        <v>28</v>
      </c>
      <c r="D869" s="69"/>
      <c r="E869" s="69"/>
      <c r="F869" s="69"/>
      <c r="G869" s="69"/>
      <c r="H869" s="69"/>
      <c r="I869" s="69"/>
      <c r="J869" s="70"/>
    </row>
    <row r="870" spans="1:13" customFormat="1" hidden="1" x14ac:dyDescent="0.25">
      <c r="A870" s="1">
        <f>A869</f>
        <v>0</v>
      </c>
      <c r="B870" s="6"/>
      <c r="C870" s="71"/>
      <c r="D870" s="72"/>
      <c r="E870" s="72"/>
      <c r="F870" s="72"/>
      <c r="G870" s="72"/>
      <c r="H870" s="72"/>
      <c r="I870" s="72"/>
      <c r="J870" s="73"/>
    </row>
    <row r="871" spans="1:13" customFormat="1" hidden="1" x14ac:dyDescent="0.25">
      <c r="A871" s="1">
        <f>A869</f>
        <v>0</v>
      </c>
      <c r="B871" s="6"/>
    </row>
    <row r="872" spans="1:13" customFormat="1" hidden="1" x14ac:dyDescent="0.25">
      <c r="A872" s="1">
        <f>A869</f>
        <v>0</v>
      </c>
      <c r="B872" s="6"/>
    </row>
    <row r="873" spans="1:13" customFormat="1" hidden="1" x14ac:dyDescent="0.25">
      <c r="A873" s="1">
        <f>A854*IF([1]summary!$F$12='Príloha č. 2'!M873,1,0)</f>
        <v>0</v>
      </c>
      <c r="B873" s="74" t="s">
        <v>29</v>
      </c>
      <c r="C873" s="74"/>
      <c r="D873" s="74"/>
      <c r="E873" s="74"/>
      <c r="F873" s="74"/>
      <c r="G873" s="74"/>
      <c r="H873" s="74"/>
      <c r="I873" s="74"/>
      <c r="J873" s="74"/>
      <c r="K873" s="74"/>
      <c r="M873" s="4" t="s">
        <v>30</v>
      </c>
    </row>
    <row r="874" spans="1:13" customFormat="1" hidden="1" x14ac:dyDescent="0.25">
      <c r="A874" s="1">
        <f>A873</f>
        <v>0</v>
      </c>
      <c r="B874" s="6"/>
    </row>
    <row r="875" spans="1:13" customFormat="1" ht="15" hidden="1" customHeight="1" x14ac:dyDescent="0.25">
      <c r="A875" s="1">
        <f>A873</f>
        <v>0</v>
      </c>
      <c r="B875" s="75" t="s">
        <v>31</v>
      </c>
      <c r="C875" s="75"/>
      <c r="D875" s="75"/>
      <c r="E875" s="75"/>
      <c r="F875" s="75"/>
      <c r="G875" s="75"/>
      <c r="H875" s="75"/>
      <c r="I875" s="75"/>
      <c r="J875" s="75"/>
      <c r="K875" s="75"/>
    </row>
    <row r="876" spans="1:13" customFormat="1" hidden="1" x14ac:dyDescent="0.25">
      <c r="A876" s="1">
        <f>A873</f>
        <v>0</v>
      </c>
      <c r="B876" s="75"/>
      <c r="C876" s="75"/>
      <c r="D876" s="75"/>
      <c r="E876" s="75"/>
      <c r="F876" s="75"/>
      <c r="G876" s="75"/>
      <c r="H876" s="75"/>
      <c r="I876" s="75"/>
      <c r="J876" s="75"/>
      <c r="K876" s="75"/>
    </row>
    <row r="877" spans="1:13" customFormat="1" hidden="1" x14ac:dyDescent="0.25">
      <c r="A877" s="1">
        <f>A873</f>
        <v>0</v>
      </c>
      <c r="B877" s="6"/>
    </row>
    <row r="878" spans="1:13" customFormat="1" hidden="1" x14ac:dyDescent="0.25">
      <c r="A878" s="1">
        <f>A879</f>
        <v>0</v>
      </c>
      <c r="B878" s="6"/>
    </row>
    <row r="879" spans="1:13" customFormat="1" hidden="1" x14ac:dyDescent="0.25">
      <c r="A879" s="1">
        <f>A854*IF(COUNTA([1]summary!$H$72:$H$81)=0,IF([1]summary!$G$20="všetky predmety spolu",0,1),IF([1]summary!$E$58="cenové ponuky komplexne",0,1))</f>
        <v>0</v>
      </c>
      <c r="B879" s="6"/>
      <c r="C879" s="31" t="s">
        <v>32</v>
      </c>
      <c r="D879" s="32"/>
    </row>
    <row r="880" spans="1:13" s="33" customFormat="1" hidden="1" x14ac:dyDescent="0.25">
      <c r="A880" s="1">
        <f>A879</f>
        <v>0</v>
      </c>
      <c r="C880" s="31"/>
    </row>
    <row r="881" spans="1:13" s="33" customFormat="1" ht="15" hidden="1" customHeight="1" x14ac:dyDescent="0.25">
      <c r="A881" s="1">
        <f>A879</f>
        <v>0</v>
      </c>
      <c r="C881" s="31" t="s">
        <v>33</v>
      </c>
      <c r="D881" s="32"/>
      <c r="G881" s="34"/>
      <c r="H881" s="34"/>
      <c r="I881" s="34"/>
      <c r="J881" s="34"/>
      <c r="K881" s="34"/>
    </row>
    <row r="882" spans="1:13" s="33" customFormat="1" hidden="1" x14ac:dyDescent="0.25">
      <c r="A882" s="1">
        <f>A879</f>
        <v>0</v>
      </c>
      <c r="F882" s="35"/>
      <c r="G882" s="66" t="str">
        <f>"podpis a pečiatka "&amp;IF(COUNTA([1]summary!$H$72:$H$81)=0,"navrhovateľa","dodávateľa")</f>
        <v>podpis a pečiatka navrhovateľa</v>
      </c>
      <c r="H882" s="66"/>
      <c r="I882" s="66"/>
      <c r="J882" s="66"/>
      <c r="K882" s="66"/>
    </row>
    <row r="883" spans="1:13" s="33" customFormat="1" hidden="1" x14ac:dyDescent="0.25">
      <c r="A883" s="1">
        <f>A879</f>
        <v>0</v>
      </c>
      <c r="F883" s="35"/>
      <c r="G883" s="36"/>
      <c r="H883" s="36"/>
      <c r="I883" s="36"/>
      <c r="J883" s="36"/>
      <c r="K883" s="36"/>
    </row>
    <row r="884" spans="1:13" customFormat="1" ht="15" hidden="1" customHeight="1" x14ac:dyDescent="0.25">
      <c r="A884" s="1">
        <f>A879*IF(COUNTA([1]summary!$H$72:$H$81)=0,1,0)</f>
        <v>0</v>
      </c>
      <c r="B884" s="67" t="s">
        <v>34</v>
      </c>
      <c r="C884" s="67"/>
      <c r="D884" s="67"/>
      <c r="E884" s="67"/>
      <c r="F884" s="67"/>
      <c r="G884" s="67"/>
      <c r="H884" s="67"/>
      <c r="I884" s="67"/>
      <c r="J884" s="67"/>
      <c r="K884" s="67"/>
      <c r="L884" s="37"/>
    </row>
    <row r="885" spans="1:13" customFormat="1" hidden="1" x14ac:dyDescent="0.25">
      <c r="A885" s="1">
        <f>A884</f>
        <v>0</v>
      </c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37"/>
    </row>
    <row r="886" spans="1:13" customFormat="1" ht="15" hidden="1" customHeight="1" x14ac:dyDescent="0.25">
      <c r="A886" s="1">
        <f>A879*IF(A884=1,0,1)</f>
        <v>0</v>
      </c>
      <c r="B886" s="67" t="s">
        <v>35</v>
      </c>
      <c r="C886" s="67"/>
      <c r="D886" s="67"/>
      <c r="E886" s="67"/>
      <c r="F886" s="67"/>
      <c r="G886" s="67"/>
      <c r="H886" s="67"/>
      <c r="I886" s="67"/>
      <c r="J886" s="67"/>
      <c r="K886" s="67"/>
      <c r="L886" s="37"/>
    </row>
    <row r="887" spans="1:13" customFormat="1" hidden="1" x14ac:dyDescent="0.25">
      <c r="A887" s="1">
        <f>A886</f>
        <v>0</v>
      </c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37"/>
    </row>
    <row r="888" spans="1:13" s="1" customFormat="1" ht="21" hidden="1" x14ac:dyDescent="0.25">
      <c r="A888" s="1">
        <f>A910*A879</f>
        <v>0</v>
      </c>
      <c r="B888" s="2"/>
      <c r="C888" s="3"/>
      <c r="D888" s="3"/>
      <c r="E888" s="3"/>
      <c r="F888" s="3"/>
      <c r="G888" s="3"/>
      <c r="H888" s="3"/>
      <c r="I888" s="3"/>
      <c r="J888" s="111" t="str">
        <f>IF(COUNTA([1]summary!$H$72:$H$81)=0,'[1]Výzva na prieskum trhu'!$C$139,'[1]Výzva na predloženie CP'!$B$324)</f>
        <v xml:space="preserve">Príloha č. 2: </v>
      </c>
      <c r="K888" s="111"/>
    </row>
    <row r="889" spans="1:13" s="1" customFormat="1" ht="23.25" hidden="1" x14ac:dyDescent="0.25">
      <c r="A889" s="1">
        <f>A910*A879</f>
        <v>0</v>
      </c>
      <c r="B889" s="112" t="str">
        <f>IF(COUNTA([1]summary!$H$72:$H$81)=0,'[1]Výzva na prieskum trhu'!$B$2,'[1]Výzva na predloženie CP'!$B$2)</f>
        <v>Výzva na predloženie ponúk - prieskum trhu</v>
      </c>
      <c r="C889" s="112"/>
      <c r="D889" s="112"/>
      <c r="E889" s="112"/>
      <c r="F889" s="112"/>
      <c r="G889" s="112"/>
      <c r="H889" s="112"/>
      <c r="I889" s="112"/>
      <c r="J889" s="112"/>
      <c r="K889" s="112"/>
      <c r="M889" s="4"/>
    </row>
    <row r="890" spans="1:13" s="1" customFormat="1" hidden="1" x14ac:dyDescent="0.25">
      <c r="A890" s="1">
        <f>A910*A879</f>
        <v>0</v>
      </c>
      <c r="B890" s="5"/>
      <c r="C890" s="5"/>
      <c r="D890" s="5"/>
      <c r="E890" s="5"/>
      <c r="F890" s="5"/>
      <c r="G890" s="5"/>
      <c r="H890" s="5"/>
      <c r="I890" s="5"/>
      <c r="J890" s="5"/>
      <c r="K890" s="5"/>
      <c r="M890" s="4"/>
    </row>
    <row r="891" spans="1:13" s="1" customFormat="1" ht="23.25" hidden="1" x14ac:dyDescent="0.25">
      <c r="A891" s="1">
        <f>A910*A879</f>
        <v>0</v>
      </c>
      <c r="B891" s="112" t="str">
        <f>IF(COUNTA([1]summary!$H$72:$H$81)=0,'[1]Výzva na prieskum trhu'!$E$139,'[1]Výzva na predloženie CP'!$E$324)</f>
        <v>Cenová ponuka</v>
      </c>
      <c r="C891" s="112"/>
      <c r="D891" s="112"/>
      <c r="E891" s="112"/>
      <c r="F891" s="112"/>
      <c r="G891" s="112"/>
      <c r="H891" s="112"/>
      <c r="I891" s="112"/>
      <c r="J891" s="112"/>
      <c r="K891" s="112"/>
      <c r="M891" s="4"/>
    </row>
    <row r="892" spans="1:13" customFormat="1" hidden="1" x14ac:dyDescent="0.25">
      <c r="A892" s="1">
        <f>A910*A879</f>
        <v>0</v>
      </c>
      <c r="B892" s="6"/>
    </row>
    <row r="893" spans="1:13" customFormat="1" ht="15" hidden="1" customHeight="1" x14ac:dyDescent="0.25">
      <c r="A893" s="1">
        <f>A910*A879</f>
        <v>0</v>
      </c>
      <c r="B893" s="75" t="s">
        <v>1</v>
      </c>
      <c r="C893" s="75"/>
      <c r="D893" s="75"/>
      <c r="E893" s="75"/>
      <c r="F893" s="75"/>
      <c r="G893" s="75"/>
      <c r="H893" s="75"/>
      <c r="I893" s="75"/>
      <c r="J893" s="75"/>
      <c r="K893" s="75"/>
    </row>
    <row r="894" spans="1:13" customFormat="1" hidden="1" x14ac:dyDescent="0.25">
      <c r="A894" s="1">
        <f>A910*A879</f>
        <v>0</v>
      </c>
      <c r="B894" s="75"/>
      <c r="C894" s="75"/>
      <c r="D894" s="75"/>
      <c r="E894" s="75"/>
      <c r="F894" s="75"/>
      <c r="G894" s="75"/>
      <c r="H894" s="75"/>
      <c r="I894" s="75"/>
      <c r="J894" s="75"/>
      <c r="K894" s="75"/>
    </row>
    <row r="895" spans="1:13" customFormat="1" hidden="1" x14ac:dyDescent="0.25">
      <c r="A895" s="1">
        <f>A910*A879</f>
        <v>0</v>
      </c>
      <c r="B895" s="75"/>
      <c r="C895" s="75"/>
      <c r="D895" s="75"/>
      <c r="E895" s="75"/>
      <c r="F895" s="75"/>
      <c r="G895" s="75"/>
      <c r="H895" s="75"/>
      <c r="I895" s="75"/>
      <c r="J895" s="75"/>
      <c r="K895" s="75"/>
    </row>
    <row r="896" spans="1:13" customFormat="1" hidden="1" x14ac:dyDescent="0.25">
      <c r="A896" s="1">
        <f>A910*A879</f>
        <v>0</v>
      </c>
      <c r="B896" s="6"/>
    </row>
    <row r="897" spans="1:11" s="1" customFormat="1" ht="19.5" hidden="1" customHeight="1" thickBot="1" x14ac:dyDescent="0.3">
      <c r="A897" s="1">
        <f>A910*A879</f>
        <v>0</v>
      </c>
      <c r="C897" s="143" t="str">
        <f>"Identifikačné údaje "&amp;IF(OR([1]summary!$K$41="",[1]summary!$K$41&gt;=[1]summary!$K$39),"navrhovateľa:","dodávateľa:")</f>
        <v>Identifikačné údaje navrhovateľa:</v>
      </c>
      <c r="D897" s="144"/>
      <c r="E897" s="144"/>
      <c r="F897" s="144"/>
      <c r="G897" s="145"/>
    </row>
    <row r="898" spans="1:11" s="1" customFormat="1" ht="19.5" hidden="1" customHeight="1" x14ac:dyDescent="0.25">
      <c r="A898" s="1">
        <f>A910*A879</f>
        <v>0</v>
      </c>
      <c r="C898" s="146" t="s">
        <v>2</v>
      </c>
      <c r="D898" s="147"/>
      <c r="E898" s="148"/>
      <c r="F898" s="149"/>
      <c r="G898" s="150"/>
    </row>
    <row r="899" spans="1:11" s="1" customFormat="1" ht="39" hidden="1" customHeight="1" x14ac:dyDescent="0.25">
      <c r="A899" s="1">
        <f>A910*A879</f>
        <v>0</v>
      </c>
      <c r="C899" s="141" t="s">
        <v>3</v>
      </c>
      <c r="D899" s="142"/>
      <c r="E899" s="133"/>
      <c r="F899" s="134"/>
      <c r="G899" s="135"/>
    </row>
    <row r="900" spans="1:11" s="1" customFormat="1" ht="19.5" hidden="1" customHeight="1" x14ac:dyDescent="0.25">
      <c r="A900" s="1">
        <f>A910*A879</f>
        <v>0</v>
      </c>
      <c r="C900" s="131" t="s">
        <v>4</v>
      </c>
      <c r="D900" s="132"/>
      <c r="E900" s="133"/>
      <c r="F900" s="134"/>
      <c r="G900" s="135"/>
    </row>
    <row r="901" spans="1:11" s="1" customFormat="1" ht="19.5" hidden="1" customHeight="1" x14ac:dyDescent="0.25">
      <c r="A901" s="1">
        <f>A910*A879</f>
        <v>0</v>
      </c>
      <c r="C901" s="131" t="s">
        <v>5</v>
      </c>
      <c r="D901" s="132"/>
      <c r="E901" s="133"/>
      <c r="F901" s="134"/>
      <c r="G901" s="135"/>
    </row>
    <row r="902" spans="1:11" s="1" customFormat="1" ht="19.5" hidden="1" customHeight="1" x14ac:dyDescent="0.25">
      <c r="A902" s="1">
        <f>A910*A879</f>
        <v>0</v>
      </c>
      <c r="C902" s="131" t="s">
        <v>6</v>
      </c>
      <c r="D902" s="132"/>
      <c r="E902" s="133"/>
      <c r="F902" s="134"/>
      <c r="G902" s="135"/>
    </row>
    <row r="903" spans="1:11" s="1" customFormat="1" ht="19.5" hidden="1" customHeight="1" x14ac:dyDescent="0.25">
      <c r="A903" s="1">
        <f>A910*A879</f>
        <v>0</v>
      </c>
      <c r="C903" s="131" t="s">
        <v>7</v>
      </c>
      <c r="D903" s="132"/>
      <c r="E903" s="133"/>
      <c r="F903" s="134"/>
      <c r="G903" s="135"/>
    </row>
    <row r="904" spans="1:11" s="1" customFormat="1" ht="19.5" hidden="1" customHeight="1" x14ac:dyDescent="0.25">
      <c r="A904" s="1">
        <f>A910*A879</f>
        <v>0</v>
      </c>
      <c r="C904" s="131" t="s">
        <v>8</v>
      </c>
      <c r="D904" s="132"/>
      <c r="E904" s="133"/>
      <c r="F904" s="134"/>
      <c r="G904" s="135"/>
    </row>
    <row r="905" spans="1:11" s="1" customFormat="1" ht="19.5" hidden="1" customHeight="1" x14ac:dyDescent="0.25">
      <c r="A905" s="1">
        <f>A910*A879</f>
        <v>0</v>
      </c>
      <c r="C905" s="131" t="s">
        <v>9</v>
      </c>
      <c r="D905" s="132"/>
      <c r="E905" s="133"/>
      <c r="F905" s="134"/>
      <c r="G905" s="135"/>
    </row>
    <row r="906" spans="1:11" s="1" customFormat="1" ht="19.5" hidden="1" customHeight="1" x14ac:dyDescent="0.25">
      <c r="A906" s="1">
        <f>A910*A879</f>
        <v>0</v>
      </c>
      <c r="C906" s="131" t="s">
        <v>10</v>
      </c>
      <c r="D906" s="132"/>
      <c r="E906" s="133"/>
      <c r="F906" s="134"/>
      <c r="G906" s="135"/>
    </row>
    <row r="907" spans="1:11" s="1" customFormat="1" ht="19.5" hidden="1" customHeight="1" thickBot="1" x14ac:dyDescent="0.3">
      <c r="A907" s="1">
        <f>A910*A879</f>
        <v>0</v>
      </c>
      <c r="C907" s="136" t="s">
        <v>11</v>
      </c>
      <c r="D907" s="137"/>
      <c r="E907" s="138"/>
      <c r="F907" s="139"/>
      <c r="G907" s="140"/>
    </row>
    <row r="908" spans="1:11" customFormat="1" hidden="1" x14ac:dyDescent="0.25">
      <c r="A908" s="1">
        <f>A910*A879</f>
        <v>0</v>
      </c>
      <c r="B908" s="6"/>
    </row>
    <row r="909" spans="1:11" customFormat="1" hidden="1" x14ac:dyDescent="0.25">
      <c r="A909" s="1">
        <f>A910*A879</f>
        <v>0</v>
      </c>
      <c r="B909" s="6"/>
    </row>
    <row r="910" spans="1:11" customFormat="1" hidden="1" x14ac:dyDescent="0.25">
      <c r="A910">
        <f>IF(D910&lt;&gt;"",1,0)</f>
        <v>0</v>
      </c>
      <c r="B910" s="92" t="s">
        <v>12</v>
      </c>
      <c r="C910" s="92"/>
      <c r="D910" s="93" t="str">
        <f>IF([1]summary!$B$53&lt;&gt;"",[1]summary!$B$53,"")</f>
        <v/>
      </c>
      <c r="E910" s="93"/>
      <c r="F910" s="93"/>
      <c r="G910" s="93"/>
      <c r="H910" s="93"/>
      <c r="I910" s="93"/>
      <c r="J910" s="93"/>
      <c r="K910" s="7"/>
    </row>
    <row r="911" spans="1:11" customFormat="1" hidden="1" x14ac:dyDescent="0.25">
      <c r="A911" s="1">
        <f>A910</f>
        <v>0</v>
      </c>
      <c r="B911" s="6"/>
    </row>
    <row r="912" spans="1:11" customFormat="1" ht="54.95" hidden="1" customHeight="1" thickBot="1" x14ac:dyDescent="0.3">
      <c r="A912" s="1">
        <f>A910</f>
        <v>0</v>
      </c>
      <c r="B912" s="94" t="s">
        <v>13</v>
      </c>
      <c r="C912" s="95"/>
      <c r="D912" s="96"/>
      <c r="E912" s="97" t="s">
        <v>36</v>
      </c>
      <c r="F912" s="98"/>
      <c r="G912" s="8" t="s">
        <v>14</v>
      </c>
      <c r="H912" s="9" t="s">
        <v>15</v>
      </c>
      <c r="I912" s="8" t="s">
        <v>16</v>
      </c>
      <c r="J912" s="10" t="s">
        <v>17</v>
      </c>
      <c r="K912" s="10" t="s">
        <v>18</v>
      </c>
    </row>
    <row r="913" spans="1:11" customFormat="1" ht="25.5" hidden="1" customHeight="1" x14ac:dyDescent="0.25">
      <c r="A913" s="1">
        <f>A910</f>
        <v>0</v>
      </c>
      <c r="B913" s="76" t="s">
        <v>37</v>
      </c>
      <c r="C913" s="77"/>
      <c r="D913" s="23"/>
      <c r="E913" s="121"/>
      <c r="F913" s="122"/>
      <c r="G913" s="11" t="s">
        <v>20</v>
      </c>
      <c r="H913" s="12"/>
      <c r="I913" s="13"/>
      <c r="J913" s="14" t="str">
        <f t="shared" ref="J913:J920" si="32">IF(AND(H913&lt;&gt;"",I913&lt;&gt;""),H913*I913,"")</f>
        <v/>
      </c>
      <c r="K913" s="14" t="str">
        <f t="shared" ref="K913:K920" si="33">IF(J913&lt;&gt;"",J913*1.2,"")</f>
        <v/>
      </c>
    </row>
    <row r="914" spans="1:11" customFormat="1" ht="25.5" hidden="1" customHeight="1" x14ac:dyDescent="0.25">
      <c r="A914" s="1">
        <f>A910</f>
        <v>0</v>
      </c>
      <c r="B914" s="78"/>
      <c r="C914" s="79"/>
      <c r="D914" s="24"/>
      <c r="E914" s="123"/>
      <c r="F914" s="124"/>
      <c r="G914" s="15" t="s">
        <v>20</v>
      </c>
      <c r="H914" s="16"/>
      <c r="I914" s="17"/>
      <c r="J914" s="18" t="str">
        <f t="shared" si="32"/>
        <v/>
      </c>
      <c r="K914" s="18" t="str">
        <f t="shared" si="33"/>
        <v/>
      </c>
    </row>
    <row r="915" spans="1:11" customFormat="1" ht="25.5" hidden="1" customHeight="1" thickBot="1" x14ac:dyDescent="0.3">
      <c r="A915" s="1">
        <f>A910</f>
        <v>0</v>
      </c>
      <c r="B915" s="80"/>
      <c r="C915" s="81"/>
      <c r="D915" s="25"/>
      <c r="E915" s="125"/>
      <c r="F915" s="126"/>
      <c r="G915" s="19" t="s">
        <v>20</v>
      </c>
      <c r="H915" s="20"/>
      <c r="I915" s="21"/>
      <c r="J915" s="22" t="str">
        <f t="shared" si="32"/>
        <v/>
      </c>
      <c r="K915" s="22" t="str">
        <f t="shared" si="33"/>
        <v/>
      </c>
    </row>
    <row r="916" spans="1:11" customFormat="1" ht="25.5" hidden="1" customHeight="1" x14ac:dyDescent="0.25">
      <c r="A916" s="1">
        <f>A910</f>
        <v>0</v>
      </c>
      <c r="B916" s="76" t="s">
        <v>21</v>
      </c>
      <c r="C916" s="77"/>
      <c r="D916" s="23"/>
      <c r="E916" s="121"/>
      <c r="F916" s="122"/>
      <c r="G916" s="11" t="s">
        <v>20</v>
      </c>
      <c r="H916" s="12"/>
      <c r="I916" s="13"/>
      <c r="J916" s="14" t="str">
        <f t="shared" si="32"/>
        <v/>
      </c>
      <c r="K916" s="14" t="str">
        <f t="shared" si="33"/>
        <v/>
      </c>
    </row>
    <row r="917" spans="1:11" customFormat="1" ht="25.5" hidden="1" customHeight="1" x14ac:dyDescent="0.25">
      <c r="A917" s="1">
        <f>A910</f>
        <v>0</v>
      </c>
      <c r="B917" s="78"/>
      <c r="C917" s="79"/>
      <c r="D917" s="24"/>
      <c r="E917" s="123"/>
      <c r="F917" s="124"/>
      <c r="G917" s="15" t="s">
        <v>20</v>
      </c>
      <c r="H917" s="16"/>
      <c r="I917" s="17"/>
      <c r="J917" s="18" t="str">
        <f t="shared" si="32"/>
        <v/>
      </c>
      <c r="K917" s="18" t="str">
        <f t="shared" si="33"/>
        <v/>
      </c>
    </row>
    <row r="918" spans="1:11" customFormat="1" ht="25.5" hidden="1" customHeight="1" thickBot="1" x14ac:dyDescent="0.3">
      <c r="A918" s="1">
        <f>A910</f>
        <v>0</v>
      </c>
      <c r="B918" s="80"/>
      <c r="C918" s="81"/>
      <c r="D918" s="25"/>
      <c r="E918" s="125"/>
      <c r="F918" s="126"/>
      <c r="G918" s="19" t="s">
        <v>20</v>
      </c>
      <c r="H918" s="20"/>
      <c r="I918" s="21"/>
      <c r="J918" s="22" t="str">
        <f t="shared" si="32"/>
        <v/>
      </c>
      <c r="K918" s="22" t="str">
        <f t="shared" si="33"/>
        <v/>
      </c>
    </row>
    <row r="919" spans="1:11" customFormat="1" ht="25.5" hidden="1" customHeight="1" x14ac:dyDescent="0.25">
      <c r="A919" s="1">
        <f>A910</f>
        <v>0</v>
      </c>
      <c r="B919" s="76" t="s">
        <v>22</v>
      </c>
      <c r="C919" s="77"/>
      <c r="D919" s="23" t="s">
        <v>23</v>
      </c>
      <c r="E919" s="127" t="s">
        <v>24</v>
      </c>
      <c r="F919" s="128"/>
      <c r="G919" s="11" t="s">
        <v>24</v>
      </c>
      <c r="H919" s="12"/>
      <c r="I919" s="13">
        <v>1</v>
      </c>
      <c r="J919" s="14" t="str">
        <f t="shared" si="32"/>
        <v/>
      </c>
      <c r="K919" s="14" t="str">
        <f t="shared" si="33"/>
        <v/>
      </c>
    </row>
    <row r="920" spans="1:11" customFormat="1" ht="25.5" hidden="1" customHeight="1" thickBot="1" x14ac:dyDescent="0.3">
      <c r="A920" s="1">
        <f>A910</f>
        <v>0</v>
      </c>
      <c r="B920" s="80"/>
      <c r="C920" s="81"/>
      <c r="D920" s="25" t="s">
        <v>25</v>
      </c>
      <c r="E920" s="129" t="s">
        <v>24</v>
      </c>
      <c r="F920" s="130"/>
      <c r="G920" s="19" t="s">
        <v>24</v>
      </c>
      <c r="H920" s="20"/>
      <c r="I920" s="21">
        <v>1</v>
      </c>
      <c r="J920" s="22" t="str">
        <f t="shared" si="32"/>
        <v/>
      </c>
      <c r="K920" s="22" t="str">
        <f t="shared" si="33"/>
        <v/>
      </c>
    </row>
    <row r="921" spans="1:11" customFormat="1" ht="25.5" hidden="1" customHeight="1" thickBot="1" x14ac:dyDescent="0.3">
      <c r="A921" s="1">
        <f>A910</f>
        <v>0</v>
      </c>
      <c r="B921" s="26"/>
      <c r="C921" s="27"/>
      <c r="D921" s="27"/>
      <c r="E921" s="27"/>
      <c r="F921" s="27"/>
      <c r="G921" s="27"/>
      <c r="H921" s="28"/>
      <c r="I921" s="28" t="s">
        <v>26</v>
      </c>
      <c r="J921" s="29" t="str">
        <f>IF(SUM(J913:J920)&gt;0,SUM(J913:J920),"")</f>
        <v/>
      </c>
      <c r="K921" s="29" t="str">
        <f>IF(SUM(K913:K920)&gt;0,SUM(K913:K920),"")</f>
        <v/>
      </c>
    </row>
    <row r="922" spans="1:11" customFormat="1" hidden="1" x14ac:dyDescent="0.25">
      <c r="A922" s="1">
        <f>A910</f>
        <v>0</v>
      </c>
      <c r="B922" s="30" t="s">
        <v>27</v>
      </c>
    </row>
    <row r="923" spans="1:11" customFormat="1" hidden="1" x14ac:dyDescent="0.25">
      <c r="A923" s="1">
        <f>A910</f>
        <v>0</v>
      </c>
      <c r="B923" s="6"/>
    </row>
    <row r="924" spans="1:11" customFormat="1" hidden="1" x14ac:dyDescent="0.25">
      <c r="A924" s="1">
        <f>A910</f>
        <v>0</v>
      </c>
      <c r="B924" s="6"/>
    </row>
    <row r="925" spans="1:11" customFormat="1" hidden="1" x14ac:dyDescent="0.25">
      <c r="A925" s="1">
        <f>A910*IF(COUNTA([1]summary!$H$72:$H$81)=0,1,0)</f>
        <v>0</v>
      </c>
      <c r="B925" s="6"/>
      <c r="C925" s="68" t="s">
        <v>28</v>
      </c>
      <c r="D925" s="69"/>
      <c r="E925" s="69"/>
      <c r="F925" s="69"/>
      <c r="G925" s="69"/>
      <c r="H925" s="69"/>
      <c r="I925" s="69"/>
      <c r="J925" s="70"/>
    </row>
    <row r="926" spans="1:11" customFormat="1" hidden="1" x14ac:dyDescent="0.25">
      <c r="A926" s="1">
        <f>A925</f>
        <v>0</v>
      </c>
      <c r="B926" s="6"/>
      <c r="C926" s="71"/>
      <c r="D926" s="72"/>
      <c r="E926" s="72"/>
      <c r="F926" s="72"/>
      <c r="G926" s="72"/>
      <c r="H926" s="72"/>
      <c r="I926" s="72"/>
      <c r="J926" s="73"/>
    </row>
    <row r="927" spans="1:11" customFormat="1" hidden="1" x14ac:dyDescent="0.25">
      <c r="A927" s="1">
        <f>A925</f>
        <v>0</v>
      </c>
      <c r="B927" s="6"/>
    </row>
    <row r="928" spans="1:11" customFormat="1" hidden="1" x14ac:dyDescent="0.25">
      <c r="A928" s="1">
        <f>A925</f>
        <v>0</v>
      </c>
      <c r="B928" s="6"/>
    </row>
    <row r="929" spans="1:13" customFormat="1" hidden="1" x14ac:dyDescent="0.25">
      <c r="A929" s="1">
        <f>A910*IF([1]summary!$F$12='Príloha č. 2'!M929,1,0)</f>
        <v>0</v>
      </c>
      <c r="B929" s="74" t="s">
        <v>29</v>
      </c>
      <c r="C929" s="74"/>
      <c r="D929" s="74"/>
      <c r="E929" s="74"/>
      <c r="F929" s="74"/>
      <c r="G929" s="74"/>
      <c r="H929" s="74"/>
      <c r="I929" s="74"/>
      <c r="J929" s="74"/>
      <c r="K929" s="74"/>
      <c r="M929" s="4" t="s">
        <v>30</v>
      </c>
    </row>
    <row r="930" spans="1:13" customFormat="1" hidden="1" x14ac:dyDescent="0.25">
      <c r="A930" s="1">
        <f>A929</f>
        <v>0</v>
      </c>
      <c r="B930" s="6"/>
    </row>
    <row r="931" spans="1:13" customFormat="1" ht="15" hidden="1" customHeight="1" x14ac:dyDescent="0.25">
      <c r="A931" s="1">
        <f>A929</f>
        <v>0</v>
      </c>
      <c r="B931" s="75" t="s">
        <v>31</v>
      </c>
      <c r="C931" s="75"/>
      <c r="D931" s="75"/>
      <c r="E931" s="75"/>
      <c r="F931" s="75"/>
      <c r="G931" s="75"/>
      <c r="H931" s="75"/>
      <c r="I931" s="75"/>
      <c r="J931" s="75"/>
      <c r="K931" s="75"/>
    </row>
    <row r="932" spans="1:13" customFormat="1" hidden="1" x14ac:dyDescent="0.25">
      <c r="A932" s="1">
        <f>A929</f>
        <v>0</v>
      </c>
      <c r="B932" s="75"/>
      <c r="C932" s="75"/>
      <c r="D932" s="75"/>
      <c r="E932" s="75"/>
      <c r="F932" s="75"/>
      <c r="G932" s="75"/>
      <c r="H932" s="75"/>
      <c r="I932" s="75"/>
      <c r="J932" s="75"/>
      <c r="K932" s="75"/>
    </row>
    <row r="933" spans="1:13" customFormat="1" hidden="1" x14ac:dyDescent="0.25">
      <c r="A933" s="1">
        <f>A929</f>
        <v>0</v>
      </c>
      <c r="B933" s="6"/>
    </row>
    <row r="934" spans="1:13" customFormat="1" hidden="1" x14ac:dyDescent="0.25">
      <c r="A934" s="1">
        <f>A935</f>
        <v>0</v>
      </c>
      <c r="B934" s="6"/>
    </row>
    <row r="935" spans="1:13" customFormat="1" hidden="1" x14ac:dyDescent="0.25">
      <c r="A935" s="1">
        <f>A910*IF(COUNTA([1]summary!$H$72:$H$81)=0,IF([1]summary!$G$20="všetky predmety spolu",0,1),IF([1]summary!$E$58="cenové ponuky komplexne",0,1))</f>
        <v>0</v>
      </c>
      <c r="B935" s="6"/>
      <c r="C935" s="31" t="s">
        <v>32</v>
      </c>
      <c r="D935" s="32"/>
    </row>
    <row r="936" spans="1:13" s="33" customFormat="1" hidden="1" x14ac:dyDescent="0.25">
      <c r="A936" s="1">
        <f>A935</f>
        <v>0</v>
      </c>
      <c r="C936" s="31"/>
    </row>
    <row r="937" spans="1:13" s="33" customFormat="1" ht="15" hidden="1" customHeight="1" x14ac:dyDescent="0.25">
      <c r="A937" s="1">
        <f>A935</f>
        <v>0</v>
      </c>
      <c r="C937" s="31" t="s">
        <v>33</v>
      </c>
      <c r="D937" s="32"/>
      <c r="G937" s="34"/>
      <c r="H937" s="34"/>
      <c r="I937" s="34"/>
      <c r="J937" s="34"/>
      <c r="K937" s="34"/>
    </row>
    <row r="938" spans="1:13" s="33" customFormat="1" hidden="1" x14ac:dyDescent="0.25">
      <c r="A938" s="1">
        <f>A935</f>
        <v>0</v>
      </c>
      <c r="F938" s="35"/>
      <c r="G938" s="66" t="str">
        <f>"podpis a pečiatka "&amp;IF(COUNTA([1]summary!$H$72:$H$81)=0,"navrhovateľa","dodávateľa")</f>
        <v>podpis a pečiatka navrhovateľa</v>
      </c>
      <c r="H938" s="66"/>
      <c r="I938" s="66"/>
      <c r="J938" s="66"/>
      <c r="K938" s="66"/>
    </row>
    <row r="939" spans="1:13" s="33" customFormat="1" hidden="1" x14ac:dyDescent="0.25">
      <c r="A939" s="1">
        <f>A935</f>
        <v>0</v>
      </c>
      <c r="F939" s="35"/>
      <c r="G939" s="36"/>
      <c r="H939" s="36"/>
      <c r="I939" s="36"/>
      <c r="J939" s="36"/>
      <c r="K939" s="36"/>
    </row>
    <row r="940" spans="1:13" customFormat="1" ht="15" hidden="1" customHeight="1" x14ac:dyDescent="0.25">
      <c r="A940" s="1">
        <f>A935*IF(COUNTA([1]summary!$H$72:$H$81)=0,1,0)</f>
        <v>0</v>
      </c>
      <c r="B940" s="67" t="s">
        <v>34</v>
      </c>
      <c r="C940" s="67"/>
      <c r="D940" s="67"/>
      <c r="E940" s="67"/>
      <c r="F940" s="67"/>
      <c r="G940" s="67"/>
      <c r="H940" s="67"/>
      <c r="I940" s="67"/>
      <c r="J940" s="67"/>
      <c r="K940" s="67"/>
      <c r="L940" s="37"/>
    </row>
    <row r="941" spans="1:13" customFormat="1" hidden="1" x14ac:dyDescent="0.25">
      <c r="A941" s="1">
        <f>A940</f>
        <v>0</v>
      </c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37"/>
    </row>
    <row r="942" spans="1:13" customFormat="1" ht="15" hidden="1" customHeight="1" x14ac:dyDescent="0.25">
      <c r="A942" s="1">
        <f>A935*IF(A940=1,0,1)</f>
        <v>0</v>
      </c>
      <c r="B942" s="67" t="s">
        <v>35</v>
      </c>
      <c r="C942" s="67"/>
      <c r="D942" s="67"/>
      <c r="E942" s="67"/>
      <c r="F942" s="67"/>
      <c r="G942" s="67"/>
      <c r="H942" s="67"/>
      <c r="I942" s="67"/>
      <c r="J942" s="67"/>
      <c r="K942" s="67"/>
      <c r="L942" s="37"/>
    </row>
    <row r="943" spans="1:13" customFormat="1" hidden="1" x14ac:dyDescent="0.25">
      <c r="A943" s="1">
        <f>A942</f>
        <v>0</v>
      </c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37"/>
    </row>
    <row r="944" spans="1:13" s="1" customFormat="1" ht="21" hidden="1" x14ac:dyDescent="0.25">
      <c r="A944" s="1">
        <f>A966*A935</f>
        <v>0</v>
      </c>
      <c r="B944" s="2"/>
      <c r="C944" s="3"/>
      <c r="D944" s="3"/>
      <c r="E944" s="3"/>
      <c r="F944" s="3"/>
      <c r="G944" s="3"/>
      <c r="H944" s="3"/>
      <c r="I944" s="3"/>
      <c r="J944" s="111" t="str">
        <f>IF(COUNTA([1]summary!$H$72:$H$81)=0,'[1]Výzva na prieskum trhu'!$C$139,'[1]Výzva na predloženie CP'!$B$324)</f>
        <v xml:space="preserve">Príloha č. 2: </v>
      </c>
      <c r="K944" s="111"/>
    </row>
    <row r="945" spans="1:13" s="1" customFormat="1" ht="23.25" hidden="1" customHeight="1" x14ac:dyDescent="0.25">
      <c r="A945" s="1">
        <f>A966*A935</f>
        <v>0</v>
      </c>
      <c r="B945" s="112" t="str">
        <f>IF(COUNTA([1]summary!$H$72:$H$81)=0,'[1]Výzva na prieskum trhu'!$B$2,'[1]Výzva na predloženie CP'!$B$2)</f>
        <v>Výzva na predloženie ponúk - prieskum trhu</v>
      </c>
      <c r="C945" s="112"/>
      <c r="D945" s="112"/>
      <c r="E945" s="112"/>
      <c r="F945" s="112"/>
      <c r="G945" s="112"/>
      <c r="H945" s="112"/>
      <c r="I945" s="112"/>
      <c r="J945" s="112"/>
      <c r="K945" s="112"/>
      <c r="M945" s="4"/>
    </row>
    <row r="946" spans="1:13" s="1" customFormat="1" hidden="1" x14ac:dyDescent="0.25">
      <c r="A946" s="1">
        <f>A966*A935</f>
        <v>0</v>
      </c>
      <c r="B946" s="5"/>
      <c r="C946" s="5"/>
      <c r="D946" s="5"/>
      <c r="E946" s="5"/>
      <c r="F946" s="5"/>
      <c r="G946" s="5"/>
      <c r="H946" s="5"/>
      <c r="I946" s="5"/>
      <c r="J946" s="5"/>
      <c r="K946" s="5"/>
      <c r="M946" s="4"/>
    </row>
    <row r="947" spans="1:13" s="1" customFormat="1" ht="23.25" hidden="1" customHeight="1" x14ac:dyDescent="0.25">
      <c r="A947" s="1">
        <f>A966*A935</f>
        <v>0</v>
      </c>
      <c r="B947" s="112" t="str">
        <f>IF(COUNTA([1]summary!$H$72:$H$81)=0,'[1]Výzva na prieskum trhu'!$E$139,'[1]Výzva na predloženie CP'!$E$324)</f>
        <v>Cenová ponuka</v>
      </c>
      <c r="C947" s="112"/>
      <c r="D947" s="112"/>
      <c r="E947" s="112"/>
      <c r="F947" s="112"/>
      <c r="G947" s="112"/>
      <c r="H947" s="112"/>
      <c r="I947" s="112"/>
      <c r="J947" s="112"/>
      <c r="K947" s="112"/>
      <c r="M947" s="4"/>
    </row>
    <row r="948" spans="1:13" customFormat="1" hidden="1" x14ac:dyDescent="0.25">
      <c r="A948" s="1">
        <f>A966*A935</f>
        <v>0</v>
      </c>
      <c r="B948" s="6"/>
    </row>
    <row r="949" spans="1:13" customFormat="1" ht="15" hidden="1" customHeight="1" x14ac:dyDescent="0.25">
      <c r="A949" s="1">
        <f>A966*A935</f>
        <v>0</v>
      </c>
      <c r="B949" s="75" t="s">
        <v>1</v>
      </c>
      <c r="C949" s="75"/>
      <c r="D949" s="75"/>
      <c r="E949" s="75"/>
      <c r="F949" s="75"/>
      <c r="G949" s="75"/>
      <c r="H949" s="75"/>
      <c r="I949" s="75"/>
      <c r="J949" s="75"/>
      <c r="K949" s="75"/>
    </row>
    <row r="950" spans="1:13" customFormat="1" hidden="1" x14ac:dyDescent="0.25">
      <c r="A950" s="1">
        <f>A966*A935</f>
        <v>0</v>
      </c>
      <c r="B950" s="75"/>
      <c r="C950" s="75"/>
      <c r="D950" s="75"/>
      <c r="E950" s="75"/>
      <c r="F950" s="75"/>
      <c r="G950" s="75"/>
      <c r="H950" s="75"/>
      <c r="I950" s="75"/>
      <c r="J950" s="75"/>
      <c r="K950" s="75"/>
    </row>
    <row r="951" spans="1:13" customFormat="1" hidden="1" x14ac:dyDescent="0.25">
      <c r="A951" s="1">
        <f>A966*A935</f>
        <v>0</v>
      </c>
      <c r="B951" s="75"/>
      <c r="C951" s="75"/>
      <c r="D951" s="75"/>
      <c r="E951" s="75"/>
      <c r="F951" s="75"/>
      <c r="G951" s="75"/>
      <c r="H951" s="75"/>
      <c r="I951" s="75"/>
      <c r="J951" s="75"/>
      <c r="K951" s="75"/>
    </row>
    <row r="952" spans="1:13" customFormat="1" hidden="1" x14ac:dyDescent="0.25">
      <c r="A952" s="1">
        <f>A966*A935</f>
        <v>0</v>
      </c>
      <c r="B952" s="6"/>
    </row>
    <row r="953" spans="1:13" s="1" customFormat="1" ht="19.5" hidden="1" customHeight="1" thickBot="1" x14ac:dyDescent="0.3">
      <c r="A953" s="1">
        <f>A966*A935</f>
        <v>0</v>
      </c>
      <c r="C953" s="113" t="str">
        <f>"Identifikačné údaje "&amp;IF(OR([1]summary!$K$41="",[1]summary!$K$41&gt;=[1]summary!$K$39),"navrhovateľa:","dodávateľa:")</f>
        <v>Identifikačné údaje navrhovateľa:</v>
      </c>
      <c r="D953" s="114"/>
      <c r="E953" s="114"/>
      <c r="F953" s="114"/>
      <c r="G953" s="115"/>
    </row>
    <row r="954" spans="1:13" s="1" customFormat="1" ht="19.5" hidden="1" customHeight="1" x14ac:dyDescent="0.25">
      <c r="A954" s="1">
        <f>A966*A935</f>
        <v>0</v>
      </c>
      <c r="C954" s="116" t="s">
        <v>2</v>
      </c>
      <c r="D954" s="117"/>
      <c r="E954" s="118"/>
      <c r="F954" s="119"/>
      <c r="G954" s="120"/>
    </row>
    <row r="955" spans="1:13" s="1" customFormat="1" ht="39" hidden="1" customHeight="1" x14ac:dyDescent="0.25">
      <c r="A955" s="1">
        <f>A966*A935</f>
        <v>0</v>
      </c>
      <c r="C955" s="109" t="s">
        <v>3</v>
      </c>
      <c r="D955" s="110"/>
      <c r="E955" s="101"/>
      <c r="F955" s="102"/>
      <c r="G955" s="103"/>
    </row>
    <row r="956" spans="1:13" s="1" customFormat="1" ht="19.5" hidden="1" customHeight="1" x14ac:dyDescent="0.25">
      <c r="A956" s="1">
        <f>A966*A935</f>
        <v>0</v>
      </c>
      <c r="C956" s="99" t="s">
        <v>4</v>
      </c>
      <c r="D956" s="100"/>
      <c r="E956" s="101"/>
      <c r="F956" s="102"/>
      <c r="G956" s="103"/>
    </row>
    <row r="957" spans="1:13" s="1" customFormat="1" ht="19.5" hidden="1" customHeight="1" x14ac:dyDescent="0.25">
      <c r="A957" s="1">
        <f>A966*A935</f>
        <v>0</v>
      </c>
      <c r="C957" s="99" t="s">
        <v>5</v>
      </c>
      <c r="D957" s="100"/>
      <c r="E957" s="101"/>
      <c r="F957" s="102"/>
      <c r="G957" s="103"/>
    </row>
    <row r="958" spans="1:13" s="1" customFormat="1" ht="19.5" hidden="1" customHeight="1" x14ac:dyDescent="0.25">
      <c r="A958" s="1">
        <f>A966*A935</f>
        <v>0</v>
      </c>
      <c r="C958" s="99" t="s">
        <v>6</v>
      </c>
      <c r="D958" s="100"/>
      <c r="E958" s="101"/>
      <c r="F958" s="102"/>
      <c r="G958" s="103"/>
    </row>
    <row r="959" spans="1:13" s="1" customFormat="1" ht="19.5" hidden="1" customHeight="1" x14ac:dyDescent="0.25">
      <c r="A959" s="1">
        <f>A966*A935</f>
        <v>0</v>
      </c>
      <c r="C959" s="99" t="s">
        <v>7</v>
      </c>
      <c r="D959" s="100"/>
      <c r="E959" s="101"/>
      <c r="F959" s="102"/>
      <c r="G959" s="103"/>
    </row>
    <row r="960" spans="1:13" s="1" customFormat="1" ht="19.5" hidden="1" customHeight="1" x14ac:dyDescent="0.25">
      <c r="A960" s="1">
        <f>A966*A935</f>
        <v>0</v>
      </c>
      <c r="C960" s="99" t="s">
        <v>8</v>
      </c>
      <c r="D960" s="100"/>
      <c r="E960" s="101"/>
      <c r="F960" s="102"/>
      <c r="G960" s="103"/>
    </row>
    <row r="961" spans="1:11" s="1" customFormat="1" ht="19.5" hidden="1" customHeight="1" x14ac:dyDescent="0.25">
      <c r="A961" s="1">
        <f>A966*A935</f>
        <v>0</v>
      </c>
      <c r="C961" s="99" t="s">
        <v>9</v>
      </c>
      <c r="D961" s="100"/>
      <c r="E961" s="101"/>
      <c r="F961" s="102"/>
      <c r="G961" s="103"/>
    </row>
    <row r="962" spans="1:11" s="1" customFormat="1" ht="19.5" hidden="1" customHeight="1" x14ac:dyDescent="0.25">
      <c r="A962" s="1">
        <f>A966*A935</f>
        <v>0</v>
      </c>
      <c r="C962" s="99" t="s">
        <v>10</v>
      </c>
      <c r="D962" s="100"/>
      <c r="E962" s="101"/>
      <c r="F962" s="102"/>
      <c r="G962" s="103"/>
    </row>
    <row r="963" spans="1:11" s="1" customFormat="1" ht="19.5" hidden="1" customHeight="1" thickBot="1" x14ac:dyDescent="0.3">
      <c r="A963" s="1">
        <f>A966*A935</f>
        <v>0</v>
      </c>
      <c r="C963" s="104" t="s">
        <v>11</v>
      </c>
      <c r="D963" s="105"/>
      <c r="E963" s="106"/>
      <c r="F963" s="107"/>
      <c r="G963" s="108"/>
    </row>
    <row r="964" spans="1:11" customFormat="1" hidden="1" x14ac:dyDescent="0.25">
      <c r="A964" s="1">
        <f>A966*A935</f>
        <v>0</v>
      </c>
      <c r="B964" s="6"/>
    </row>
    <row r="965" spans="1:11" customFormat="1" hidden="1" x14ac:dyDescent="0.25">
      <c r="A965" s="1">
        <f>A966*A935</f>
        <v>0</v>
      </c>
      <c r="B965" s="6"/>
    </row>
    <row r="966" spans="1:11" customFormat="1" hidden="1" x14ac:dyDescent="0.25">
      <c r="A966">
        <f>IF(D966&lt;&gt;"",1,0)</f>
        <v>0</v>
      </c>
      <c r="B966" s="92" t="s">
        <v>12</v>
      </c>
      <c r="C966" s="92"/>
      <c r="D966" s="93" t="str">
        <f>IF([1]summary!$B$54&lt;&gt;"",[1]summary!$B$54,"")</f>
        <v/>
      </c>
      <c r="E966" s="93"/>
      <c r="F966" s="93"/>
      <c r="G966" s="93"/>
      <c r="H966" s="93"/>
      <c r="I966" s="93"/>
      <c r="J966" s="93"/>
      <c r="K966" s="7"/>
    </row>
    <row r="967" spans="1:11" customFormat="1" hidden="1" x14ac:dyDescent="0.25">
      <c r="A967" s="1">
        <f>A966</f>
        <v>0</v>
      </c>
      <c r="B967" s="6"/>
    </row>
    <row r="968" spans="1:11" customFormat="1" ht="54.95" hidden="1" customHeight="1" thickBot="1" x14ac:dyDescent="0.3">
      <c r="A968" s="1">
        <f>A966</f>
        <v>0</v>
      </c>
      <c r="B968" s="94" t="s">
        <v>13</v>
      </c>
      <c r="C968" s="95"/>
      <c r="D968" s="96"/>
      <c r="E968" s="97" t="s">
        <v>36</v>
      </c>
      <c r="F968" s="98"/>
      <c r="G968" s="8" t="s">
        <v>14</v>
      </c>
      <c r="H968" s="9" t="s">
        <v>15</v>
      </c>
      <c r="I968" s="8" t="s">
        <v>16</v>
      </c>
      <c r="J968" s="10" t="s">
        <v>17</v>
      </c>
      <c r="K968" s="10" t="s">
        <v>18</v>
      </c>
    </row>
    <row r="969" spans="1:11" customFormat="1" ht="25.5" hidden="1" customHeight="1" x14ac:dyDescent="0.25">
      <c r="A969" s="1">
        <f>A966</f>
        <v>0</v>
      </c>
      <c r="B969" s="76" t="s">
        <v>37</v>
      </c>
      <c r="C969" s="77"/>
      <c r="D969" s="23"/>
      <c r="E969" s="82"/>
      <c r="F969" s="83"/>
      <c r="G969" s="11" t="s">
        <v>20</v>
      </c>
      <c r="H969" s="12"/>
      <c r="I969" s="13"/>
      <c r="J969" s="14" t="str">
        <f t="shared" ref="J969:J976" si="34">IF(AND(H969&lt;&gt;"",I969&lt;&gt;""),H969*I969,"")</f>
        <v/>
      </c>
      <c r="K969" s="14" t="str">
        <f t="shared" ref="K969:K976" si="35">IF(J969&lt;&gt;"",J969*1.2,"")</f>
        <v/>
      </c>
    </row>
    <row r="970" spans="1:11" customFormat="1" ht="25.5" hidden="1" customHeight="1" x14ac:dyDescent="0.25">
      <c r="A970" s="1">
        <f>A966</f>
        <v>0</v>
      </c>
      <c r="B970" s="78"/>
      <c r="C970" s="79"/>
      <c r="D970" s="24"/>
      <c r="E970" s="84"/>
      <c r="F970" s="85"/>
      <c r="G970" s="15" t="s">
        <v>20</v>
      </c>
      <c r="H970" s="16"/>
      <c r="I970" s="17"/>
      <c r="J970" s="18" t="str">
        <f t="shared" si="34"/>
        <v/>
      </c>
      <c r="K970" s="18" t="str">
        <f t="shared" si="35"/>
        <v/>
      </c>
    </row>
    <row r="971" spans="1:11" customFormat="1" ht="25.5" hidden="1" customHeight="1" thickBot="1" x14ac:dyDescent="0.3">
      <c r="A971" s="1">
        <f>A966</f>
        <v>0</v>
      </c>
      <c r="B971" s="80"/>
      <c r="C971" s="81"/>
      <c r="D971" s="25"/>
      <c r="E971" s="86"/>
      <c r="F971" s="87"/>
      <c r="G971" s="19" t="s">
        <v>20</v>
      </c>
      <c r="H971" s="20"/>
      <c r="I971" s="21"/>
      <c r="J971" s="22" t="str">
        <f t="shared" si="34"/>
        <v/>
      </c>
      <c r="K971" s="22" t="str">
        <f t="shared" si="35"/>
        <v/>
      </c>
    </row>
    <row r="972" spans="1:11" customFormat="1" ht="25.5" hidden="1" customHeight="1" x14ac:dyDescent="0.25">
      <c r="A972" s="1">
        <f>A966</f>
        <v>0</v>
      </c>
      <c r="B972" s="76" t="s">
        <v>21</v>
      </c>
      <c r="C972" s="77"/>
      <c r="D972" s="23"/>
      <c r="E972" s="82"/>
      <c r="F972" s="83"/>
      <c r="G972" s="11" t="s">
        <v>20</v>
      </c>
      <c r="H972" s="12"/>
      <c r="I972" s="13"/>
      <c r="J972" s="14" t="str">
        <f t="shared" si="34"/>
        <v/>
      </c>
      <c r="K972" s="14" t="str">
        <f t="shared" si="35"/>
        <v/>
      </c>
    </row>
    <row r="973" spans="1:11" customFormat="1" ht="25.5" hidden="1" customHeight="1" x14ac:dyDescent="0.25">
      <c r="A973" s="1">
        <f>A966</f>
        <v>0</v>
      </c>
      <c r="B973" s="78"/>
      <c r="C973" s="79"/>
      <c r="D973" s="24"/>
      <c r="E973" s="84"/>
      <c r="F973" s="85"/>
      <c r="G973" s="15" t="s">
        <v>20</v>
      </c>
      <c r="H973" s="16"/>
      <c r="I973" s="17"/>
      <c r="J973" s="18" t="str">
        <f t="shared" si="34"/>
        <v/>
      </c>
      <c r="K973" s="18" t="str">
        <f t="shared" si="35"/>
        <v/>
      </c>
    </row>
    <row r="974" spans="1:11" customFormat="1" ht="25.5" hidden="1" customHeight="1" thickBot="1" x14ac:dyDescent="0.3">
      <c r="A974" s="1">
        <f>A966</f>
        <v>0</v>
      </c>
      <c r="B974" s="80"/>
      <c r="C974" s="81"/>
      <c r="D974" s="25"/>
      <c r="E974" s="86"/>
      <c r="F974" s="87"/>
      <c r="G974" s="19" t="s">
        <v>20</v>
      </c>
      <c r="H974" s="20"/>
      <c r="I974" s="21"/>
      <c r="J974" s="22" t="str">
        <f t="shared" si="34"/>
        <v/>
      </c>
      <c r="K974" s="22" t="str">
        <f t="shared" si="35"/>
        <v/>
      </c>
    </row>
    <row r="975" spans="1:11" customFormat="1" ht="25.5" hidden="1" customHeight="1" x14ac:dyDescent="0.25">
      <c r="A975" s="1">
        <f>A966</f>
        <v>0</v>
      </c>
      <c r="B975" s="76" t="s">
        <v>22</v>
      </c>
      <c r="C975" s="77"/>
      <c r="D975" s="23" t="s">
        <v>23</v>
      </c>
      <c r="E975" s="88" t="s">
        <v>24</v>
      </c>
      <c r="F975" s="89"/>
      <c r="G975" s="11" t="s">
        <v>24</v>
      </c>
      <c r="H975" s="12"/>
      <c r="I975" s="13">
        <v>1</v>
      </c>
      <c r="J975" s="14" t="str">
        <f t="shared" si="34"/>
        <v/>
      </c>
      <c r="K975" s="14" t="str">
        <f t="shared" si="35"/>
        <v/>
      </c>
    </row>
    <row r="976" spans="1:11" customFormat="1" ht="25.5" hidden="1" customHeight="1" thickBot="1" x14ac:dyDescent="0.3">
      <c r="A976" s="1">
        <f>A966</f>
        <v>0</v>
      </c>
      <c r="B976" s="80"/>
      <c r="C976" s="81"/>
      <c r="D976" s="25" t="s">
        <v>25</v>
      </c>
      <c r="E976" s="90" t="s">
        <v>24</v>
      </c>
      <c r="F976" s="91"/>
      <c r="G976" s="19" t="s">
        <v>24</v>
      </c>
      <c r="H976" s="20"/>
      <c r="I976" s="21">
        <v>1</v>
      </c>
      <c r="J976" s="22" t="str">
        <f t="shared" si="34"/>
        <v/>
      </c>
      <c r="K976" s="22" t="str">
        <f t="shared" si="35"/>
        <v/>
      </c>
    </row>
    <row r="977" spans="1:13" customFormat="1" ht="25.5" hidden="1" customHeight="1" thickBot="1" x14ac:dyDescent="0.3">
      <c r="A977" s="1">
        <f>A966</f>
        <v>0</v>
      </c>
      <c r="B977" s="26"/>
      <c r="C977" s="27"/>
      <c r="D977" s="27"/>
      <c r="E977" s="27"/>
      <c r="F977" s="27"/>
      <c r="G977" s="27"/>
      <c r="H977" s="28"/>
      <c r="I977" s="28" t="s">
        <v>26</v>
      </c>
      <c r="J977" s="29" t="str">
        <f>IF(SUM(J969:J976)&gt;0,SUM(J969:J976),"")</f>
        <v/>
      </c>
      <c r="K977" s="29" t="str">
        <f>IF(SUM(K969:K976)&gt;0,SUM(K969:K976),"")</f>
        <v/>
      </c>
    </row>
    <row r="978" spans="1:13" customFormat="1" hidden="1" x14ac:dyDescent="0.25">
      <c r="A978" s="1">
        <f>A966</f>
        <v>0</v>
      </c>
      <c r="B978" s="30" t="s">
        <v>27</v>
      </c>
    </row>
    <row r="979" spans="1:13" customFormat="1" hidden="1" x14ac:dyDescent="0.25">
      <c r="A979" s="1">
        <f>A966</f>
        <v>0</v>
      </c>
      <c r="B979" s="6"/>
    </row>
    <row r="980" spans="1:13" customFormat="1" hidden="1" x14ac:dyDescent="0.25">
      <c r="A980" s="1">
        <f>A966</f>
        <v>0</v>
      </c>
      <c r="B980" s="6"/>
    </row>
    <row r="981" spans="1:13" customFormat="1" ht="15" hidden="1" customHeight="1" x14ac:dyDescent="0.25">
      <c r="A981" s="1">
        <f>A966*IF(COUNTA([1]summary!$H$72:$H$81)=0,1,0)</f>
        <v>0</v>
      </c>
      <c r="B981" s="6"/>
      <c r="C981" s="68" t="s">
        <v>28</v>
      </c>
      <c r="D981" s="69"/>
      <c r="E981" s="69"/>
      <c r="F981" s="69"/>
      <c r="G981" s="69"/>
      <c r="H981" s="69"/>
      <c r="I981" s="69"/>
      <c r="J981" s="70"/>
    </row>
    <row r="982" spans="1:13" customFormat="1" hidden="1" x14ac:dyDescent="0.25">
      <c r="A982" s="1">
        <f>A981</f>
        <v>0</v>
      </c>
      <c r="B982" s="6"/>
      <c r="C982" s="71"/>
      <c r="D982" s="72"/>
      <c r="E982" s="72"/>
      <c r="F982" s="72"/>
      <c r="G982" s="72"/>
      <c r="H982" s="72"/>
      <c r="I982" s="72"/>
      <c r="J982" s="73"/>
    </row>
    <row r="983" spans="1:13" customFormat="1" hidden="1" x14ac:dyDescent="0.25">
      <c r="A983" s="1">
        <f>A981</f>
        <v>0</v>
      </c>
      <c r="B983" s="6"/>
    </row>
    <row r="984" spans="1:13" customFormat="1" hidden="1" x14ac:dyDescent="0.25">
      <c r="A984" s="1">
        <f>A981</f>
        <v>0</v>
      </c>
      <c r="B984" s="6"/>
    </row>
    <row r="985" spans="1:13" customFormat="1" hidden="1" x14ac:dyDescent="0.25">
      <c r="A985" s="1">
        <f>A966*IF([1]summary!$F$12='Príloha č. 2'!M985,1,0)</f>
        <v>0</v>
      </c>
      <c r="B985" s="74" t="s">
        <v>29</v>
      </c>
      <c r="C985" s="74"/>
      <c r="D985" s="74"/>
      <c r="E985" s="74"/>
      <c r="F985" s="74"/>
      <c r="G985" s="74"/>
      <c r="H985" s="74"/>
      <c r="I985" s="74"/>
      <c r="J985" s="74"/>
      <c r="K985" s="74"/>
      <c r="M985" s="4" t="s">
        <v>30</v>
      </c>
    </row>
    <row r="986" spans="1:13" customFormat="1" hidden="1" x14ac:dyDescent="0.25">
      <c r="A986" s="1">
        <f>A985</f>
        <v>0</v>
      </c>
      <c r="B986" s="6"/>
    </row>
    <row r="987" spans="1:13" customFormat="1" ht="15" hidden="1" customHeight="1" x14ac:dyDescent="0.25">
      <c r="A987" s="1">
        <f>A985</f>
        <v>0</v>
      </c>
      <c r="B987" s="75" t="s">
        <v>31</v>
      </c>
      <c r="C987" s="75"/>
      <c r="D987" s="75"/>
      <c r="E987" s="75"/>
      <c r="F987" s="75"/>
      <c r="G987" s="75"/>
      <c r="H987" s="75"/>
      <c r="I987" s="75"/>
      <c r="J987" s="75"/>
      <c r="K987" s="75"/>
    </row>
    <row r="988" spans="1:13" customFormat="1" hidden="1" x14ac:dyDescent="0.25">
      <c r="A988" s="1">
        <f>A985</f>
        <v>0</v>
      </c>
      <c r="B988" s="75"/>
      <c r="C988" s="75"/>
      <c r="D988" s="75"/>
      <c r="E988" s="75"/>
      <c r="F988" s="75"/>
      <c r="G988" s="75"/>
      <c r="H988" s="75"/>
      <c r="I988" s="75"/>
      <c r="J988" s="75"/>
      <c r="K988" s="75"/>
    </row>
    <row r="989" spans="1:13" customFormat="1" hidden="1" x14ac:dyDescent="0.25">
      <c r="A989" s="1">
        <f>A985</f>
        <v>0</v>
      </c>
      <c r="B989" s="6"/>
    </row>
    <row r="990" spans="1:13" customFormat="1" hidden="1" x14ac:dyDescent="0.25">
      <c r="A990" s="1">
        <f>A991</f>
        <v>0</v>
      </c>
      <c r="B990" s="6"/>
    </row>
    <row r="991" spans="1:13" customFormat="1" hidden="1" x14ac:dyDescent="0.25">
      <c r="A991" s="1">
        <f>A966*IF(COUNTA([1]summary!$H$72:$H$81)=0,IF([1]summary!$G$20="všetky predmety spolu",0,1),IF([1]summary!$E$58="cenové ponuky komplexne",0,1))</f>
        <v>0</v>
      </c>
      <c r="B991" s="6"/>
      <c r="C991" s="31" t="s">
        <v>32</v>
      </c>
      <c r="D991" s="32"/>
    </row>
    <row r="992" spans="1:13" s="33" customFormat="1" hidden="1" x14ac:dyDescent="0.25">
      <c r="A992" s="1">
        <f>A991</f>
        <v>0</v>
      </c>
      <c r="C992" s="31"/>
    </row>
    <row r="993" spans="1:13" s="33" customFormat="1" ht="15" hidden="1" customHeight="1" x14ac:dyDescent="0.25">
      <c r="A993" s="1">
        <f>A991</f>
        <v>0</v>
      </c>
      <c r="C993" s="31" t="s">
        <v>33</v>
      </c>
      <c r="D993" s="32"/>
      <c r="G993" s="34"/>
      <c r="H993" s="34"/>
      <c r="I993" s="34"/>
      <c r="J993" s="34"/>
      <c r="K993" s="34"/>
    </row>
    <row r="994" spans="1:13" s="33" customFormat="1" hidden="1" x14ac:dyDescent="0.25">
      <c r="A994" s="1">
        <f>A991</f>
        <v>0</v>
      </c>
      <c r="F994" s="35"/>
      <c r="G994" s="151" t="str">
        <f>"podpis a pečiatka "&amp;IF(COUNTA([1]summary!$H$72:$H$81)=0,"navrhovateľa","dodávateľa")</f>
        <v>podpis a pečiatka navrhovateľa</v>
      </c>
      <c r="H994" s="151"/>
      <c r="I994" s="151"/>
      <c r="J994" s="151"/>
      <c r="K994" s="151"/>
    </row>
    <row r="995" spans="1:13" s="33" customFormat="1" hidden="1" x14ac:dyDescent="0.25">
      <c r="A995" s="1">
        <f>A991</f>
        <v>0</v>
      </c>
      <c r="F995" s="35"/>
      <c r="G995" s="36"/>
      <c r="H995" s="36"/>
      <c r="I995" s="36"/>
      <c r="J995" s="36"/>
      <c r="K995" s="36"/>
    </row>
    <row r="996" spans="1:13" customFormat="1" ht="15" hidden="1" customHeight="1" x14ac:dyDescent="0.25">
      <c r="A996" s="1">
        <f>A991*IF(COUNTA([1]summary!$H$72:$H$81)=0,1,0)</f>
        <v>0</v>
      </c>
      <c r="B996" s="67" t="s">
        <v>34</v>
      </c>
      <c r="C996" s="67"/>
      <c r="D996" s="67"/>
      <c r="E996" s="67"/>
      <c r="F996" s="67"/>
      <c r="G996" s="67"/>
      <c r="H996" s="67"/>
      <c r="I996" s="67"/>
      <c r="J996" s="67"/>
      <c r="K996" s="67"/>
      <c r="L996" s="37"/>
    </row>
    <row r="997" spans="1:13" customFormat="1" hidden="1" x14ac:dyDescent="0.25">
      <c r="A997" s="1">
        <f>A996</f>
        <v>0</v>
      </c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37"/>
    </row>
    <row r="998" spans="1:13" customFormat="1" ht="15" hidden="1" customHeight="1" x14ac:dyDescent="0.25">
      <c r="A998" s="1">
        <f>A991*IF(A996=1,0,1)</f>
        <v>0</v>
      </c>
      <c r="B998" s="67" t="s">
        <v>35</v>
      </c>
      <c r="C998" s="67"/>
      <c r="D998" s="67"/>
      <c r="E998" s="67"/>
      <c r="F998" s="67"/>
      <c r="G998" s="67"/>
      <c r="H998" s="67"/>
      <c r="I998" s="67"/>
      <c r="J998" s="67"/>
      <c r="K998" s="67"/>
      <c r="L998" s="37"/>
    </row>
    <row r="999" spans="1:13" customFormat="1" hidden="1" x14ac:dyDescent="0.25">
      <c r="A999" s="1">
        <f>A998</f>
        <v>0</v>
      </c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37"/>
    </row>
    <row r="1000" spans="1:13" s="1" customFormat="1" ht="21" hidden="1" x14ac:dyDescent="0.25">
      <c r="A1000" s="1">
        <f>A1022*A991</f>
        <v>0</v>
      </c>
      <c r="B1000" s="2"/>
      <c r="C1000" s="3"/>
      <c r="D1000" s="3"/>
      <c r="E1000" s="3"/>
      <c r="F1000" s="3"/>
      <c r="G1000" s="3"/>
      <c r="H1000" s="3"/>
      <c r="I1000" s="3"/>
      <c r="J1000" s="111" t="str">
        <f>IF(COUNTA([1]summary!$H$72:$H$81)=0,'[1]Výzva na prieskum trhu'!$C$139,'[1]Výzva na predloženie CP'!$B$324)</f>
        <v xml:space="preserve">Príloha č. 2: </v>
      </c>
      <c r="K1000" s="111"/>
    </row>
    <row r="1001" spans="1:13" s="1" customFormat="1" ht="23.25" hidden="1" x14ac:dyDescent="0.25">
      <c r="A1001" s="1">
        <f>A1022*A991</f>
        <v>0</v>
      </c>
      <c r="B1001" s="112" t="str">
        <f>IF(COUNTA([1]summary!$H$72:$H$81)=0,'[1]Výzva na prieskum trhu'!$B$2,'[1]Výzva na predloženie CP'!$B$2)</f>
        <v>Výzva na predloženie ponúk - prieskum trhu</v>
      </c>
      <c r="C1001" s="112"/>
      <c r="D1001" s="112"/>
      <c r="E1001" s="112"/>
      <c r="F1001" s="112"/>
      <c r="G1001" s="112"/>
      <c r="H1001" s="112"/>
      <c r="I1001" s="112"/>
      <c r="J1001" s="112"/>
      <c r="K1001" s="112"/>
      <c r="M1001" s="4"/>
    </row>
    <row r="1002" spans="1:13" s="1" customFormat="1" hidden="1" x14ac:dyDescent="0.25">
      <c r="A1002" s="1">
        <f>A1022*A991</f>
        <v>0</v>
      </c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M1002" s="4"/>
    </row>
    <row r="1003" spans="1:13" s="1" customFormat="1" ht="23.25" hidden="1" x14ac:dyDescent="0.25">
      <c r="A1003" s="1">
        <f>A1022*A991</f>
        <v>0</v>
      </c>
      <c r="B1003" s="112" t="str">
        <f>IF(COUNTA([1]summary!$H$72:$H$81)=0,'[1]Výzva na prieskum trhu'!$E$139,'[1]Výzva na predloženie CP'!$E$324)</f>
        <v>Cenová ponuka</v>
      </c>
      <c r="C1003" s="112"/>
      <c r="D1003" s="112"/>
      <c r="E1003" s="112"/>
      <c r="F1003" s="112"/>
      <c r="G1003" s="112"/>
      <c r="H1003" s="112"/>
      <c r="I1003" s="112"/>
      <c r="J1003" s="112"/>
      <c r="K1003" s="112"/>
      <c r="M1003" s="4"/>
    </row>
    <row r="1004" spans="1:13" customFormat="1" hidden="1" x14ac:dyDescent="0.25">
      <c r="A1004" s="1">
        <f>A1022*A991</f>
        <v>0</v>
      </c>
      <c r="B1004" s="6"/>
    </row>
    <row r="1005" spans="1:13" customFormat="1" ht="15" hidden="1" customHeight="1" x14ac:dyDescent="0.25">
      <c r="A1005" s="1">
        <f>A1022*A991</f>
        <v>0</v>
      </c>
      <c r="B1005" s="75" t="s">
        <v>1</v>
      </c>
      <c r="C1005" s="75"/>
      <c r="D1005" s="75"/>
      <c r="E1005" s="75"/>
      <c r="F1005" s="75"/>
      <c r="G1005" s="75"/>
      <c r="H1005" s="75"/>
      <c r="I1005" s="75"/>
      <c r="J1005" s="75"/>
      <c r="K1005" s="75"/>
    </row>
    <row r="1006" spans="1:13" customFormat="1" hidden="1" x14ac:dyDescent="0.25">
      <c r="A1006" s="1">
        <f>A1022*A991</f>
        <v>0</v>
      </c>
      <c r="B1006" s="75"/>
      <c r="C1006" s="75"/>
      <c r="D1006" s="75"/>
      <c r="E1006" s="75"/>
      <c r="F1006" s="75"/>
      <c r="G1006" s="75"/>
      <c r="H1006" s="75"/>
      <c r="I1006" s="75"/>
      <c r="J1006" s="75"/>
      <c r="K1006" s="75"/>
    </row>
    <row r="1007" spans="1:13" customFormat="1" hidden="1" x14ac:dyDescent="0.25">
      <c r="A1007" s="1">
        <f>A1022*A991</f>
        <v>0</v>
      </c>
      <c r="B1007" s="75"/>
      <c r="C1007" s="75"/>
      <c r="D1007" s="75"/>
      <c r="E1007" s="75"/>
      <c r="F1007" s="75"/>
      <c r="G1007" s="75"/>
      <c r="H1007" s="75"/>
      <c r="I1007" s="75"/>
      <c r="J1007" s="75"/>
      <c r="K1007" s="75"/>
    </row>
    <row r="1008" spans="1:13" customFormat="1" hidden="1" x14ac:dyDescent="0.25">
      <c r="A1008" s="1">
        <f>A1022*A991</f>
        <v>0</v>
      </c>
      <c r="B1008" s="6"/>
    </row>
    <row r="1009" spans="1:11" s="1" customFormat="1" ht="19.5" hidden="1" customHeight="1" thickBot="1" x14ac:dyDescent="0.3">
      <c r="A1009" s="1">
        <f>A1022*A991</f>
        <v>0</v>
      </c>
      <c r="C1009" s="143" t="str">
        <f>"Identifikačné údaje "&amp;IF(OR([1]summary!$K$41="",[1]summary!$K$41&gt;=[1]summary!$K$39),"navrhovateľa:","dodávateľa:")</f>
        <v>Identifikačné údaje navrhovateľa:</v>
      </c>
      <c r="D1009" s="144"/>
      <c r="E1009" s="144"/>
      <c r="F1009" s="144"/>
      <c r="G1009" s="145"/>
    </row>
    <row r="1010" spans="1:11" s="1" customFormat="1" ht="19.5" hidden="1" customHeight="1" x14ac:dyDescent="0.25">
      <c r="A1010" s="1">
        <f>A1022*A991</f>
        <v>0</v>
      </c>
      <c r="C1010" s="146" t="s">
        <v>2</v>
      </c>
      <c r="D1010" s="147"/>
      <c r="E1010" s="148"/>
      <c r="F1010" s="149"/>
      <c r="G1010" s="150"/>
    </row>
    <row r="1011" spans="1:11" s="1" customFormat="1" ht="39" hidden="1" customHeight="1" x14ac:dyDescent="0.25">
      <c r="A1011" s="1">
        <f>A1022*A991</f>
        <v>0</v>
      </c>
      <c r="C1011" s="141" t="s">
        <v>3</v>
      </c>
      <c r="D1011" s="142"/>
      <c r="E1011" s="133"/>
      <c r="F1011" s="134"/>
      <c r="G1011" s="135"/>
    </row>
    <row r="1012" spans="1:11" s="1" customFormat="1" ht="19.5" hidden="1" customHeight="1" x14ac:dyDescent="0.25">
      <c r="A1012" s="1">
        <f>A1022*A991</f>
        <v>0</v>
      </c>
      <c r="C1012" s="131" t="s">
        <v>4</v>
      </c>
      <c r="D1012" s="132"/>
      <c r="E1012" s="133"/>
      <c r="F1012" s="134"/>
      <c r="G1012" s="135"/>
    </row>
    <row r="1013" spans="1:11" s="1" customFormat="1" ht="19.5" hidden="1" customHeight="1" x14ac:dyDescent="0.25">
      <c r="A1013" s="1">
        <f>A1022*A991</f>
        <v>0</v>
      </c>
      <c r="C1013" s="131" t="s">
        <v>5</v>
      </c>
      <c r="D1013" s="132"/>
      <c r="E1013" s="133"/>
      <c r="F1013" s="134"/>
      <c r="G1013" s="135"/>
    </row>
    <row r="1014" spans="1:11" s="1" customFormat="1" ht="19.5" hidden="1" customHeight="1" x14ac:dyDescent="0.25">
      <c r="A1014" s="1">
        <f>A1022*A991</f>
        <v>0</v>
      </c>
      <c r="C1014" s="131" t="s">
        <v>6</v>
      </c>
      <c r="D1014" s="132"/>
      <c r="E1014" s="133"/>
      <c r="F1014" s="134"/>
      <c r="G1014" s="135"/>
    </row>
    <row r="1015" spans="1:11" s="1" customFormat="1" ht="19.5" hidden="1" customHeight="1" x14ac:dyDescent="0.25">
      <c r="A1015" s="1">
        <f>A1022*A991</f>
        <v>0</v>
      </c>
      <c r="C1015" s="131" t="s">
        <v>7</v>
      </c>
      <c r="D1015" s="132"/>
      <c r="E1015" s="133"/>
      <c r="F1015" s="134"/>
      <c r="G1015" s="135"/>
    </row>
    <row r="1016" spans="1:11" s="1" customFormat="1" ht="19.5" hidden="1" customHeight="1" x14ac:dyDescent="0.25">
      <c r="A1016" s="1">
        <f>A1022*A991</f>
        <v>0</v>
      </c>
      <c r="C1016" s="131" t="s">
        <v>8</v>
      </c>
      <c r="D1016" s="132"/>
      <c r="E1016" s="133"/>
      <c r="F1016" s="134"/>
      <c r="G1016" s="135"/>
    </row>
    <row r="1017" spans="1:11" s="1" customFormat="1" ht="19.5" hidden="1" customHeight="1" x14ac:dyDescent="0.25">
      <c r="A1017" s="1">
        <f>A1022*A991</f>
        <v>0</v>
      </c>
      <c r="C1017" s="131" t="s">
        <v>9</v>
      </c>
      <c r="D1017" s="132"/>
      <c r="E1017" s="133"/>
      <c r="F1017" s="134"/>
      <c r="G1017" s="135"/>
    </row>
    <row r="1018" spans="1:11" s="1" customFormat="1" ht="19.5" hidden="1" customHeight="1" x14ac:dyDescent="0.25">
      <c r="A1018" s="1">
        <f>A1022*A991</f>
        <v>0</v>
      </c>
      <c r="C1018" s="131" t="s">
        <v>10</v>
      </c>
      <c r="D1018" s="132"/>
      <c r="E1018" s="133"/>
      <c r="F1018" s="134"/>
      <c r="G1018" s="135"/>
    </row>
    <row r="1019" spans="1:11" s="1" customFormat="1" ht="19.5" hidden="1" customHeight="1" thickBot="1" x14ac:dyDescent="0.3">
      <c r="A1019" s="1">
        <f>A1022*A991</f>
        <v>0</v>
      </c>
      <c r="C1019" s="136" t="s">
        <v>11</v>
      </c>
      <c r="D1019" s="137"/>
      <c r="E1019" s="138"/>
      <c r="F1019" s="139"/>
      <c r="G1019" s="140"/>
    </row>
    <row r="1020" spans="1:11" customFormat="1" hidden="1" x14ac:dyDescent="0.25">
      <c r="A1020" s="1">
        <f>A1022*A991</f>
        <v>0</v>
      </c>
      <c r="B1020" s="6"/>
    </row>
    <row r="1021" spans="1:11" customFormat="1" hidden="1" x14ac:dyDescent="0.25">
      <c r="A1021" s="1">
        <f>A1022*A991</f>
        <v>0</v>
      </c>
      <c r="B1021" s="6"/>
    </row>
    <row r="1022" spans="1:11" customFormat="1" hidden="1" x14ac:dyDescent="0.25">
      <c r="A1022">
        <f>IF(D1022&lt;&gt;"",1,0)</f>
        <v>0</v>
      </c>
      <c r="B1022" s="92" t="s">
        <v>12</v>
      </c>
      <c r="C1022" s="92"/>
      <c r="D1022" s="93" t="str">
        <f>IF([1]summary!$B$55&lt;&gt;"",[1]summary!$B$55,"")</f>
        <v/>
      </c>
      <c r="E1022" s="93"/>
      <c r="F1022" s="93"/>
      <c r="G1022" s="93"/>
      <c r="H1022" s="93"/>
      <c r="I1022" s="93"/>
      <c r="J1022" s="93"/>
      <c r="K1022" s="7"/>
    </row>
    <row r="1023" spans="1:11" customFormat="1" hidden="1" x14ac:dyDescent="0.25">
      <c r="A1023" s="1">
        <f>A1022</f>
        <v>0</v>
      </c>
      <c r="B1023" s="6"/>
    </row>
    <row r="1024" spans="1:11" customFormat="1" ht="54.95" hidden="1" customHeight="1" thickBot="1" x14ac:dyDescent="0.3">
      <c r="A1024" s="1">
        <f>A1022</f>
        <v>0</v>
      </c>
      <c r="B1024" s="94" t="s">
        <v>13</v>
      </c>
      <c r="C1024" s="95"/>
      <c r="D1024" s="96"/>
      <c r="E1024" s="97" t="s">
        <v>36</v>
      </c>
      <c r="F1024" s="98"/>
      <c r="G1024" s="8" t="s">
        <v>14</v>
      </c>
      <c r="H1024" s="9" t="s">
        <v>15</v>
      </c>
      <c r="I1024" s="8" t="s">
        <v>16</v>
      </c>
      <c r="J1024" s="10" t="s">
        <v>17</v>
      </c>
      <c r="K1024" s="10" t="s">
        <v>18</v>
      </c>
    </row>
    <row r="1025" spans="1:11" customFormat="1" ht="25.5" hidden="1" customHeight="1" x14ac:dyDescent="0.25">
      <c r="A1025" s="1">
        <f>A1022</f>
        <v>0</v>
      </c>
      <c r="B1025" s="76" t="s">
        <v>37</v>
      </c>
      <c r="C1025" s="77"/>
      <c r="D1025" s="23"/>
      <c r="E1025" s="121"/>
      <c r="F1025" s="122"/>
      <c r="G1025" s="11" t="s">
        <v>20</v>
      </c>
      <c r="H1025" s="12"/>
      <c r="I1025" s="13"/>
      <c r="J1025" s="14" t="str">
        <f t="shared" ref="J1025:J1032" si="36">IF(AND(H1025&lt;&gt;"",I1025&lt;&gt;""),H1025*I1025,"")</f>
        <v/>
      </c>
      <c r="K1025" s="14" t="str">
        <f t="shared" ref="K1025:K1032" si="37">IF(J1025&lt;&gt;"",J1025*1.2,"")</f>
        <v/>
      </c>
    </row>
    <row r="1026" spans="1:11" customFormat="1" ht="25.5" hidden="1" customHeight="1" x14ac:dyDescent="0.25">
      <c r="A1026" s="1">
        <f>A1022</f>
        <v>0</v>
      </c>
      <c r="B1026" s="78"/>
      <c r="C1026" s="79"/>
      <c r="D1026" s="24"/>
      <c r="E1026" s="123"/>
      <c r="F1026" s="124"/>
      <c r="G1026" s="15" t="s">
        <v>20</v>
      </c>
      <c r="H1026" s="16"/>
      <c r="I1026" s="17"/>
      <c r="J1026" s="18" t="str">
        <f t="shared" si="36"/>
        <v/>
      </c>
      <c r="K1026" s="18" t="str">
        <f t="shared" si="37"/>
        <v/>
      </c>
    </row>
    <row r="1027" spans="1:11" customFormat="1" ht="25.5" hidden="1" customHeight="1" thickBot="1" x14ac:dyDescent="0.3">
      <c r="A1027" s="1">
        <f>A1022</f>
        <v>0</v>
      </c>
      <c r="B1027" s="80"/>
      <c r="C1027" s="81"/>
      <c r="D1027" s="25"/>
      <c r="E1027" s="125"/>
      <c r="F1027" s="126"/>
      <c r="G1027" s="19" t="s">
        <v>20</v>
      </c>
      <c r="H1027" s="20"/>
      <c r="I1027" s="21"/>
      <c r="J1027" s="22" t="str">
        <f t="shared" si="36"/>
        <v/>
      </c>
      <c r="K1027" s="22" t="str">
        <f t="shared" si="37"/>
        <v/>
      </c>
    </row>
    <row r="1028" spans="1:11" customFormat="1" ht="25.5" hidden="1" customHeight="1" x14ac:dyDescent="0.25">
      <c r="A1028" s="1">
        <f>A1022</f>
        <v>0</v>
      </c>
      <c r="B1028" s="76" t="s">
        <v>21</v>
      </c>
      <c r="C1028" s="77"/>
      <c r="D1028" s="23"/>
      <c r="E1028" s="121"/>
      <c r="F1028" s="122"/>
      <c r="G1028" s="11" t="s">
        <v>20</v>
      </c>
      <c r="H1028" s="12"/>
      <c r="I1028" s="13"/>
      <c r="J1028" s="14" t="str">
        <f t="shared" si="36"/>
        <v/>
      </c>
      <c r="K1028" s="14" t="str">
        <f t="shared" si="37"/>
        <v/>
      </c>
    </row>
    <row r="1029" spans="1:11" customFormat="1" ht="25.5" hidden="1" customHeight="1" x14ac:dyDescent="0.25">
      <c r="A1029" s="1">
        <f>A1022</f>
        <v>0</v>
      </c>
      <c r="B1029" s="78"/>
      <c r="C1029" s="79"/>
      <c r="D1029" s="24"/>
      <c r="E1029" s="123"/>
      <c r="F1029" s="124"/>
      <c r="G1029" s="15" t="s">
        <v>20</v>
      </c>
      <c r="H1029" s="16"/>
      <c r="I1029" s="17"/>
      <c r="J1029" s="18" t="str">
        <f t="shared" si="36"/>
        <v/>
      </c>
      <c r="K1029" s="18" t="str">
        <f t="shared" si="37"/>
        <v/>
      </c>
    </row>
    <row r="1030" spans="1:11" customFormat="1" ht="25.5" hidden="1" customHeight="1" thickBot="1" x14ac:dyDescent="0.3">
      <c r="A1030" s="1">
        <f>A1022</f>
        <v>0</v>
      </c>
      <c r="B1030" s="80"/>
      <c r="C1030" s="81"/>
      <c r="D1030" s="25"/>
      <c r="E1030" s="125"/>
      <c r="F1030" s="126"/>
      <c r="G1030" s="19" t="s">
        <v>20</v>
      </c>
      <c r="H1030" s="20"/>
      <c r="I1030" s="21"/>
      <c r="J1030" s="22" t="str">
        <f t="shared" si="36"/>
        <v/>
      </c>
      <c r="K1030" s="22" t="str">
        <f t="shared" si="37"/>
        <v/>
      </c>
    </row>
    <row r="1031" spans="1:11" customFormat="1" ht="25.5" hidden="1" customHeight="1" x14ac:dyDescent="0.25">
      <c r="A1031" s="1">
        <f>A1022</f>
        <v>0</v>
      </c>
      <c r="B1031" s="76" t="s">
        <v>22</v>
      </c>
      <c r="C1031" s="77"/>
      <c r="D1031" s="23" t="s">
        <v>23</v>
      </c>
      <c r="E1031" s="127" t="s">
        <v>24</v>
      </c>
      <c r="F1031" s="128"/>
      <c r="G1031" s="11" t="s">
        <v>24</v>
      </c>
      <c r="H1031" s="12"/>
      <c r="I1031" s="13">
        <v>1</v>
      </c>
      <c r="J1031" s="14" t="str">
        <f t="shared" si="36"/>
        <v/>
      </c>
      <c r="K1031" s="14" t="str">
        <f t="shared" si="37"/>
        <v/>
      </c>
    </row>
    <row r="1032" spans="1:11" customFormat="1" ht="25.5" hidden="1" customHeight="1" thickBot="1" x14ac:dyDescent="0.3">
      <c r="A1032" s="1">
        <f>A1022</f>
        <v>0</v>
      </c>
      <c r="B1032" s="80"/>
      <c r="C1032" s="81"/>
      <c r="D1032" s="25" t="s">
        <v>25</v>
      </c>
      <c r="E1032" s="129" t="s">
        <v>24</v>
      </c>
      <c r="F1032" s="130"/>
      <c r="G1032" s="19" t="s">
        <v>24</v>
      </c>
      <c r="H1032" s="20"/>
      <c r="I1032" s="21">
        <v>1</v>
      </c>
      <c r="J1032" s="22" t="str">
        <f t="shared" si="36"/>
        <v/>
      </c>
      <c r="K1032" s="22" t="str">
        <f t="shared" si="37"/>
        <v/>
      </c>
    </row>
    <row r="1033" spans="1:11" customFormat="1" ht="25.5" hidden="1" customHeight="1" thickBot="1" x14ac:dyDescent="0.3">
      <c r="A1033" s="1">
        <f>A1022</f>
        <v>0</v>
      </c>
      <c r="B1033" s="26"/>
      <c r="C1033" s="27"/>
      <c r="D1033" s="27"/>
      <c r="E1033" s="27"/>
      <c r="F1033" s="27"/>
      <c r="G1033" s="27"/>
      <c r="H1033" s="28"/>
      <c r="I1033" s="28" t="s">
        <v>26</v>
      </c>
      <c r="J1033" s="29" t="str">
        <f>IF(SUM(J1025:J1032)&gt;0,SUM(J1025:J1032),"")</f>
        <v/>
      </c>
      <c r="K1033" s="29" t="str">
        <f>IF(SUM(K1025:K1032)&gt;0,SUM(K1025:K1032),"")</f>
        <v/>
      </c>
    </row>
    <row r="1034" spans="1:11" customFormat="1" hidden="1" x14ac:dyDescent="0.25">
      <c r="A1034" s="1">
        <f>A1022</f>
        <v>0</v>
      </c>
      <c r="B1034" s="30" t="s">
        <v>27</v>
      </c>
    </row>
    <row r="1035" spans="1:11" customFormat="1" hidden="1" x14ac:dyDescent="0.25">
      <c r="A1035" s="1">
        <f>A1022</f>
        <v>0</v>
      </c>
      <c r="B1035" s="6"/>
    </row>
    <row r="1036" spans="1:11" customFormat="1" hidden="1" x14ac:dyDescent="0.25">
      <c r="A1036" s="1">
        <f>A1022</f>
        <v>0</v>
      </c>
      <c r="B1036" s="6"/>
    </row>
    <row r="1037" spans="1:11" customFormat="1" hidden="1" x14ac:dyDescent="0.25">
      <c r="A1037" s="1">
        <f>A1022*IF(COUNTA([1]summary!$H$72:$H$81)=0,1,0)</f>
        <v>0</v>
      </c>
      <c r="B1037" s="6"/>
      <c r="C1037" s="68" t="s">
        <v>28</v>
      </c>
      <c r="D1037" s="69"/>
      <c r="E1037" s="69"/>
      <c r="F1037" s="69"/>
      <c r="G1037" s="69"/>
      <c r="H1037" s="69"/>
      <c r="I1037" s="69"/>
      <c r="J1037" s="70"/>
    </row>
    <row r="1038" spans="1:11" customFormat="1" hidden="1" x14ac:dyDescent="0.25">
      <c r="A1038" s="1">
        <f>A1037</f>
        <v>0</v>
      </c>
      <c r="B1038" s="6"/>
      <c r="C1038" s="71"/>
      <c r="D1038" s="72"/>
      <c r="E1038" s="72"/>
      <c r="F1038" s="72"/>
      <c r="G1038" s="72"/>
      <c r="H1038" s="72"/>
      <c r="I1038" s="72"/>
      <c r="J1038" s="73"/>
    </row>
    <row r="1039" spans="1:11" customFormat="1" hidden="1" x14ac:dyDescent="0.25">
      <c r="A1039" s="1">
        <f>A1037</f>
        <v>0</v>
      </c>
      <c r="B1039" s="6"/>
    </row>
    <row r="1040" spans="1:11" customFormat="1" hidden="1" x14ac:dyDescent="0.25">
      <c r="A1040" s="1">
        <f>A1037</f>
        <v>0</v>
      </c>
      <c r="B1040" s="6"/>
    </row>
    <row r="1041" spans="1:13" customFormat="1" hidden="1" x14ac:dyDescent="0.25">
      <c r="A1041" s="1">
        <f>A1022*IF([1]summary!$F$12='Príloha č. 2'!M1041,1,0)</f>
        <v>0</v>
      </c>
      <c r="B1041" s="74" t="s">
        <v>29</v>
      </c>
      <c r="C1041" s="74"/>
      <c r="D1041" s="74"/>
      <c r="E1041" s="74"/>
      <c r="F1041" s="74"/>
      <c r="G1041" s="74"/>
      <c r="H1041" s="74"/>
      <c r="I1041" s="74"/>
      <c r="J1041" s="74"/>
      <c r="K1041" s="74"/>
      <c r="M1041" s="4" t="s">
        <v>30</v>
      </c>
    </row>
    <row r="1042" spans="1:13" customFormat="1" hidden="1" x14ac:dyDescent="0.25">
      <c r="A1042" s="1">
        <f>A1041</f>
        <v>0</v>
      </c>
      <c r="B1042" s="6"/>
    </row>
    <row r="1043" spans="1:13" customFormat="1" ht="15" hidden="1" customHeight="1" x14ac:dyDescent="0.25">
      <c r="A1043" s="1">
        <f>A1041</f>
        <v>0</v>
      </c>
      <c r="B1043" s="75" t="s">
        <v>31</v>
      </c>
      <c r="C1043" s="75"/>
      <c r="D1043" s="75"/>
      <c r="E1043" s="75"/>
      <c r="F1043" s="75"/>
      <c r="G1043" s="75"/>
      <c r="H1043" s="75"/>
      <c r="I1043" s="75"/>
      <c r="J1043" s="75"/>
      <c r="K1043" s="75"/>
    </row>
    <row r="1044" spans="1:13" customFormat="1" hidden="1" x14ac:dyDescent="0.25">
      <c r="A1044" s="1">
        <f>A1041</f>
        <v>0</v>
      </c>
      <c r="B1044" s="75"/>
      <c r="C1044" s="75"/>
      <c r="D1044" s="75"/>
      <c r="E1044" s="75"/>
      <c r="F1044" s="75"/>
      <c r="G1044" s="75"/>
      <c r="H1044" s="75"/>
      <c r="I1044" s="75"/>
      <c r="J1044" s="75"/>
      <c r="K1044" s="75"/>
    </row>
    <row r="1045" spans="1:13" customFormat="1" hidden="1" x14ac:dyDescent="0.25">
      <c r="A1045" s="1">
        <f>A1041</f>
        <v>0</v>
      </c>
      <c r="B1045" s="6"/>
    </row>
    <row r="1046" spans="1:13" customFormat="1" hidden="1" x14ac:dyDescent="0.25">
      <c r="A1046" s="1">
        <f>A1047</f>
        <v>0</v>
      </c>
      <c r="B1046" s="6"/>
    </row>
    <row r="1047" spans="1:13" customFormat="1" hidden="1" x14ac:dyDescent="0.25">
      <c r="A1047" s="1">
        <f>A1022*IF(COUNTA([1]summary!$H$72:$H$81)=0,IF([1]summary!$G$20="všetky predmety spolu",0,1),IF([1]summary!$E$58="cenové ponuky komplexne",0,1))</f>
        <v>0</v>
      </c>
      <c r="B1047" s="6"/>
      <c r="C1047" s="31" t="s">
        <v>32</v>
      </c>
      <c r="D1047" s="32"/>
    </row>
    <row r="1048" spans="1:13" s="33" customFormat="1" hidden="1" x14ac:dyDescent="0.25">
      <c r="A1048" s="1">
        <f>A1047</f>
        <v>0</v>
      </c>
      <c r="C1048" s="31"/>
    </row>
    <row r="1049" spans="1:13" s="33" customFormat="1" ht="15" hidden="1" customHeight="1" x14ac:dyDescent="0.25">
      <c r="A1049" s="1">
        <f>A1047</f>
        <v>0</v>
      </c>
      <c r="C1049" s="31" t="s">
        <v>33</v>
      </c>
      <c r="D1049" s="32"/>
      <c r="G1049" s="34"/>
      <c r="H1049" s="34"/>
      <c r="I1049" s="34"/>
      <c r="J1049" s="34"/>
      <c r="K1049" s="34"/>
    </row>
    <row r="1050" spans="1:13" s="33" customFormat="1" hidden="1" x14ac:dyDescent="0.25">
      <c r="A1050" s="1">
        <f>A1047</f>
        <v>0</v>
      </c>
      <c r="F1050" s="35"/>
      <c r="G1050" s="66" t="str">
        <f>"podpis a pečiatka "&amp;IF(COUNTA([1]summary!$H$72:$H$81)=0,"navrhovateľa","dodávateľa")</f>
        <v>podpis a pečiatka navrhovateľa</v>
      </c>
      <c r="H1050" s="66"/>
      <c r="I1050" s="66"/>
      <c r="J1050" s="66"/>
      <c r="K1050" s="66"/>
    </row>
    <row r="1051" spans="1:13" s="33" customFormat="1" hidden="1" x14ac:dyDescent="0.25">
      <c r="A1051" s="1">
        <f>A1047</f>
        <v>0</v>
      </c>
      <c r="F1051" s="35"/>
      <c r="G1051" s="36"/>
      <c r="H1051" s="36"/>
      <c r="I1051" s="36"/>
      <c r="J1051" s="36"/>
      <c r="K1051" s="36"/>
    </row>
    <row r="1052" spans="1:13" customFormat="1" ht="15" hidden="1" customHeight="1" x14ac:dyDescent="0.25">
      <c r="A1052" s="1">
        <f>A1047*IF(COUNTA([1]summary!$H$72:$H$81)=0,1,0)</f>
        <v>0</v>
      </c>
      <c r="B1052" s="67" t="s">
        <v>34</v>
      </c>
      <c r="C1052" s="67"/>
      <c r="D1052" s="67"/>
      <c r="E1052" s="67"/>
      <c r="F1052" s="67"/>
      <c r="G1052" s="67"/>
      <c r="H1052" s="67"/>
      <c r="I1052" s="67"/>
      <c r="J1052" s="67"/>
      <c r="K1052" s="67"/>
      <c r="L1052" s="37"/>
    </row>
    <row r="1053" spans="1:13" customFormat="1" hidden="1" x14ac:dyDescent="0.25">
      <c r="A1053" s="1">
        <f>A1052</f>
        <v>0</v>
      </c>
      <c r="B1053" s="67"/>
      <c r="C1053" s="67"/>
      <c r="D1053" s="67"/>
      <c r="E1053" s="67"/>
      <c r="F1053" s="67"/>
      <c r="G1053" s="67"/>
      <c r="H1053" s="67"/>
      <c r="I1053" s="67"/>
      <c r="J1053" s="67"/>
      <c r="K1053" s="67"/>
      <c r="L1053" s="37"/>
    </row>
    <row r="1054" spans="1:13" customFormat="1" ht="15" hidden="1" customHeight="1" x14ac:dyDescent="0.25">
      <c r="A1054" s="1">
        <f>A1047*IF(A1052=1,0,1)</f>
        <v>0</v>
      </c>
      <c r="B1054" s="67" t="s">
        <v>35</v>
      </c>
      <c r="C1054" s="67"/>
      <c r="D1054" s="67"/>
      <c r="E1054" s="67"/>
      <c r="F1054" s="67"/>
      <c r="G1054" s="67"/>
      <c r="H1054" s="67"/>
      <c r="I1054" s="67"/>
      <c r="J1054" s="67"/>
      <c r="K1054" s="67"/>
      <c r="L1054" s="37"/>
    </row>
    <row r="1055" spans="1:13" customFormat="1" hidden="1" x14ac:dyDescent="0.25">
      <c r="A1055" s="1">
        <f>A1054</f>
        <v>0</v>
      </c>
      <c r="B1055" s="67"/>
      <c r="C1055" s="67"/>
      <c r="D1055" s="67"/>
      <c r="E1055" s="67"/>
      <c r="F1055" s="67"/>
      <c r="G1055" s="67"/>
      <c r="H1055" s="67"/>
      <c r="I1055" s="67"/>
      <c r="J1055" s="67"/>
      <c r="K1055" s="67"/>
      <c r="L1055" s="37"/>
    </row>
    <row r="1056" spans="1:13" s="1" customFormat="1" ht="21" hidden="1" x14ac:dyDescent="0.25">
      <c r="A1056" s="1">
        <f>A1078*A1047</f>
        <v>0</v>
      </c>
      <c r="B1056" s="2"/>
      <c r="C1056" s="3"/>
      <c r="D1056" s="3"/>
      <c r="E1056" s="3"/>
      <c r="F1056" s="3"/>
      <c r="G1056" s="3"/>
      <c r="H1056" s="3"/>
      <c r="I1056" s="3"/>
      <c r="J1056" s="111" t="str">
        <f>IF(COUNTA([1]summary!$H$72:$H$81)=0,'[1]Výzva na prieskum trhu'!$C$139,'[1]Výzva na predloženie CP'!$B$324)</f>
        <v xml:space="preserve">Príloha č. 2: </v>
      </c>
      <c r="K1056" s="111"/>
    </row>
    <row r="1057" spans="1:13" s="1" customFormat="1" ht="23.25" hidden="1" customHeight="1" x14ac:dyDescent="0.25">
      <c r="A1057" s="1">
        <f>A1078*A1047</f>
        <v>0</v>
      </c>
      <c r="B1057" s="112" t="str">
        <f>IF(COUNTA([1]summary!$H$72:$H$81)=0,'[1]Výzva na prieskum trhu'!$B$2,'[1]Výzva na predloženie CP'!$B$2)</f>
        <v>Výzva na predloženie ponúk - prieskum trhu</v>
      </c>
      <c r="C1057" s="112"/>
      <c r="D1057" s="112"/>
      <c r="E1057" s="112"/>
      <c r="F1057" s="112"/>
      <c r="G1057" s="112"/>
      <c r="H1057" s="112"/>
      <c r="I1057" s="112"/>
      <c r="J1057" s="112"/>
      <c r="K1057" s="112"/>
      <c r="M1057" s="4"/>
    </row>
    <row r="1058" spans="1:13" s="1" customFormat="1" hidden="1" x14ac:dyDescent="0.25">
      <c r="A1058" s="1">
        <f>A1078*A1047</f>
        <v>0</v>
      </c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M1058" s="4"/>
    </row>
    <row r="1059" spans="1:13" s="1" customFormat="1" ht="23.25" hidden="1" customHeight="1" x14ac:dyDescent="0.25">
      <c r="A1059" s="1">
        <f>A1078*A1047</f>
        <v>0</v>
      </c>
      <c r="B1059" s="112" t="str">
        <f>IF(COUNTA([1]summary!$H$72:$H$81)=0,'[1]Výzva na prieskum trhu'!$E$139,'[1]Výzva na predloženie CP'!$E$324)</f>
        <v>Cenová ponuka</v>
      </c>
      <c r="C1059" s="112"/>
      <c r="D1059" s="112"/>
      <c r="E1059" s="112"/>
      <c r="F1059" s="112"/>
      <c r="G1059" s="112"/>
      <c r="H1059" s="112"/>
      <c r="I1059" s="112"/>
      <c r="J1059" s="112"/>
      <c r="K1059" s="112"/>
      <c r="M1059" s="4"/>
    </row>
    <row r="1060" spans="1:13" customFormat="1" hidden="1" x14ac:dyDescent="0.25">
      <c r="A1060" s="1">
        <f>A1078*A1047</f>
        <v>0</v>
      </c>
      <c r="B1060" s="6"/>
    </row>
    <row r="1061" spans="1:13" customFormat="1" ht="15" hidden="1" customHeight="1" x14ac:dyDescent="0.25">
      <c r="A1061" s="1">
        <f>A1078*A1047</f>
        <v>0</v>
      </c>
      <c r="B1061" s="75" t="s">
        <v>1</v>
      </c>
      <c r="C1061" s="75"/>
      <c r="D1061" s="75"/>
      <c r="E1061" s="75"/>
      <c r="F1061" s="75"/>
      <c r="G1061" s="75"/>
      <c r="H1061" s="75"/>
      <c r="I1061" s="75"/>
      <c r="J1061" s="75"/>
      <c r="K1061" s="75"/>
    </row>
    <row r="1062" spans="1:13" customFormat="1" hidden="1" x14ac:dyDescent="0.25">
      <c r="A1062" s="1">
        <f>A1078*A1047</f>
        <v>0</v>
      </c>
      <c r="B1062" s="75"/>
      <c r="C1062" s="75"/>
      <c r="D1062" s="75"/>
      <c r="E1062" s="75"/>
      <c r="F1062" s="75"/>
      <c r="G1062" s="75"/>
      <c r="H1062" s="75"/>
      <c r="I1062" s="75"/>
      <c r="J1062" s="75"/>
      <c r="K1062" s="75"/>
    </row>
    <row r="1063" spans="1:13" customFormat="1" hidden="1" x14ac:dyDescent="0.25">
      <c r="A1063" s="1">
        <f>A1078*A1047</f>
        <v>0</v>
      </c>
      <c r="B1063" s="75"/>
      <c r="C1063" s="75"/>
      <c r="D1063" s="75"/>
      <c r="E1063" s="75"/>
      <c r="F1063" s="75"/>
      <c r="G1063" s="75"/>
      <c r="H1063" s="75"/>
      <c r="I1063" s="75"/>
      <c r="J1063" s="75"/>
      <c r="K1063" s="75"/>
    </row>
    <row r="1064" spans="1:13" customFormat="1" hidden="1" x14ac:dyDescent="0.25">
      <c r="A1064" s="1">
        <f>A1078*A1047</f>
        <v>0</v>
      </c>
      <c r="B1064" s="6"/>
    </row>
    <row r="1065" spans="1:13" s="1" customFormat="1" ht="19.5" hidden="1" customHeight="1" thickBot="1" x14ac:dyDescent="0.3">
      <c r="A1065" s="1">
        <f>A1078*A1047</f>
        <v>0</v>
      </c>
      <c r="C1065" s="113" t="str">
        <f>"Identifikačné údaje "&amp;IF(OR([1]summary!$K$41="",[1]summary!$K$41&gt;=[1]summary!$K$39),"navrhovateľa:","dodávateľa:")</f>
        <v>Identifikačné údaje navrhovateľa:</v>
      </c>
      <c r="D1065" s="114"/>
      <c r="E1065" s="114"/>
      <c r="F1065" s="114"/>
      <c r="G1065" s="115"/>
    </row>
    <row r="1066" spans="1:13" s="1" customFormat="1" ht="19.5" hidden="1" customHeight="1" x14ac:dyDescent="0.25">
      <c r="A1066" s="1">
        <f>A1078*A1047</f>
        <v>0</v>
      </c>
      <c r="C1066" s="116" t="s">
        <v>2</v>
      </c>
      <c r="D1066" s="117"/>
      <c r="E1066" s="118"/>
      <c r="F1066" s="119"/>
      <c r="G1066" s="120"/>
    </row>
    <row r="1067" spans="1:13" s="1" customFormat="1" ht="39" hidden="1" customHeight="1" x14ac:dyDescent="0.25">
      <c r="A1067" s="1">
        <f>A1078*A1047</f>
        <v>0</v>
      </c>
      <c r="C1067" s="109" t="s">
        <v>3</v>
      </c>
      <c r="D1067" s="110"/>
      <c r="E1067" s="101"/>
      <c r="F1067" s="102"/>
      <c r="G1067" s="103"/>
    </row>
    <row r="1068" spans="1:13" s="1" customFormat="1" ht="19.5" hidden="1" customHeight="1" x14ac:dyDescent="0.25">
      <c r="A1068" s="1">
        <f>A1078*A1047</f>
        <v>0</v>
      </c>
      <c r="C1068" s="99" t="s">
        <v>4</v>
      </c>
      <c r="D1068" s="100"/>
      <c r="E1068" s="101"/>
      <c r="F1068" s="102"/>
      <c r="G1068" s="103"/>
    </row>
    <row r="1069" spans="1:13" s="1" customFormat="1" ht="19.5" hidden="1" customHeight="1" x14ac:dyDescent="0.25">
      <c r="A1069" s="1">
        <f>A1078*A1047</f>
        <v>0</v>
      </c>
      <c r="C1069" s="99" t="s">
        <v>5</v>
      </c>
      <c r="D1069" s="100"/>
      <c r="E1069" s="101"/>
      <c r="F1069" s="102"/>
      <c r="G1069" s="103"/>
    </row>
    <row r="1070" spans="1:13" s="1" customFormat="1" ht="19.5" hidden="1" customHeight="1" x14ac:dyDescent="0.25">
      <c r="A1070" s="1">
        <f>A1078*A1047</f>
        <v>0</v>
      </c>
      <c r="C1070" s="99" t="s">
        <v>6</v>
      </c>
      <c r="D1070" s="100"/>
      <c r="E1070" s="101"/>
      <c r="F1070" s="102"/>
      <c r="G1070" s="103"/>
    </row>
    <row r="1071" spans="1:13" s="1" customFormat="1" ht="19.5" hidden="1" customHeight="1" x14ac:dyDescent="0.25">
      <c r="A1071" s="1">
        <f>A1078*A1047</f>
        <v>0</v>
      </c>
      <c r="C1071" s="99" t="s">
        <v>7</v>
      </c>
      <c r="D1071" s="100"/>
      <c r="E1071" s="101"/>
      <c r="F1071" s="102"/>
      <c r="G1071" s="103"/>
    </row>
    <row r="1072" spans="1:13" s="1" customFormat="1" ht="19.5" hidden="1" customHeight="1" x14ac:dyDescent="0.25">
      <c r="A1072" s="1">
        <f>A1078*A1047</f>
        <v>0</v>
      </c>
      <c r="C1072" s="99" t="s">
        <v>8</v>
      </c>
      <c r="D1072" s="100"/>
      <c r="E1072" s="101"/>
      <c r="F1072" s="102"/>
      <c r="G1072" s="103"/>
    </row>
    <row r="1073" spans="1:11" s="1" customFormat="1" ht="19.5" hidden="1" customHeight="1" x14ac:dyDescent="0.25">
      <c r="A1073" s="1">
        <f>A1078*A1047</f>
        <v>0</v>
      </c>
      <c r="C1073" s="99" t="s">
        <v>9</v>
      </c>
      <c r="D1073" s="100"/>
      <c r="E1073" s="101"/>
      <c r="F1073" s="102"/>
      <c r="G1073" s="103"/>
    </row>
    <row r="1074" spans="1:11" s="1" customFormat="1" ht="19.5" hidden="1" customHeight="1" x14ac:dyDescent="0.25">
      <c r="A1074" s="1">
        <f>A1078*A1047</f>
        <v>0</v>
      </c>
      <c r="C1074" s="99" t="s">
        <v>10</v>
      </c>
      <c r="D1074" s="100"/>
      <c r="E1074" s="101"/>
      <c r="F1074" s="102"/>
      <c r="G1074" s="103"/>
    </row>
    <row r="1075" spans="1:11" s="1" customFormat="1" ht="19.5" hidden="1" customHeight="1" thickBot="1" x14ac:dyDescent="0.3">
      <c r="A1075" s="1">
        <f>A1078*A1047</f>
        <v>0</v>
      </c>
      <c r="C1075" s="104" t="s">
        <v>11</v>
      </c>
      <c r="D1075" s="105"/>
      <c r="E1075" s="106"/>
      <c r="F1075" s="107"/>
      <c r="G1075" s="108"/>
    </row>
    <row r="1076" spans="1:11" customFormat="1" hidden="1" x14ac:dyDescent="0.25">
      <c r="A1076" s="1">
        <f>A1078*A1047</f>
        <v>0</v>
      </c>
      <c r="B1076" s="6"/>
    </row>
    <row r="1077" spans="1:11" customFormat="1" hidden="1" x14ac:dyDescent="0.25">
      <c r="A1077" s="1">
        <f>A1078*A1047</f>
        <v>0</v>
      </c>
      <c r="B1077" s="6"/>
    </row>
    <row r="1078" spans="1:11" customFormat="1" hidden="1" x14ac:dyDescent="0.25">
      <c r="A1078">
        <f>IF(D1078&lt;&gt;"",1,0)</f>
        <v>0</v>
      </c>
      <c r="B1078" s="92" t="s">
        <v>12</v>
      </c>
      <c r="C1078" s="92"/>
      <c r="D1078" s="93" t="str">
        <f>IF([1]summary!$B$56&lt;&gt;"",[1]summary!$B$56,"")</f>
        <v/>
      </c>
      <c r="E1078" s="93"/>
      <c r="F1078" s="93"/>
      <c r="G1078" s="93"/>
      <c r="H1078" s="93"/>
      <c r="I1078" s="93"/>
      <c r="J1078" s="93"/>
      <c r="K1078" s="7"/>
    </row>
    <row r="1079" spans="1:11" customFormat="1" hidden="1" x14ac:dyDescent="0.25">
      <c r="A1079" s="1">
        <f>A1078</f>
        <v>0</v>
      </c>
      <c r="B1079" s="6"/>
    </row>
    <row r="1080" spans="1:11" customFormat="1" ht="54.95" hidden="1" customHeight="1" thickBot="1" x14ac:dyDescent="0.3">
      <c r="A1080" s="1">
        <f>A1078</f>
        <v>0</v>
      </c>
      <c r="B1080" s="94" t="s">
        <v>13</v>
      </c>
      <c r="C1080" s="95"/>
      <c r="D1080" s="96"/>
      <c r="E1080" s="97" t="s">
        <v>36</v>
      </c>
      <c r="F1080" s="98"/>
      <c r="G1080" s="8" t="s">
        <v>14</v>
      </c>
      <c r="H1080" s="9" t="s">
        <v>15</v>
      </c>
      <c r="I1080" s="8" t="s">
        <v>16</v>
      </c>
      <c r="J1080" s="10" t="s">
        <v>17</v>
      </c>
      <c r="K1080" s="10" t="s">
        <v>18</v>
      </c>
    </row>
    <row r="1081" spans="1:11" customFormat="1" ht="25.5" hidden="1" customHeight="1" x14ac:dyDescent="0.25">
      <c r="A1081" s="1">
        <f>A1078</f>
        <v>0</v>
      </c>
      <c r="B1081" s="76" t="s">
        <v>37</v>
      </c>
      <c r="C1081" s="77"/>
      <c r="D1081" s="23"/>
      <c r="E1081" s="82"/>
      <c r="F1081" s="83"/>
      <c r="G1081" s="11" t="s">
        <v>20</v>
      </c>
      <c r="H1081" s="12"/>
      <c r="I1081" s="13"/>
      <c r="J1081" s="14" t="str">
        <f t="shared" ref="J1081:J1088" si="38">IF(AND(H1081&lt;&gt;"",I1081&lt;&gt;""),H1081*I1081,"")</f>
        <v/>
      </c>
      <c r="K1081" s="14" t="str">
        <f t="shared" ref="K1081:K1088" si="39">IF(J1081&lt;&gt;"",J1081*1.2,"")</f>
        <v/>
      </c>
    </row>
    <row r="1082" spans="1:11" customFormat="1" ht="25.5" hidden="1" customHeight="1" x14ac:dyDescent="0.25">
      <c r="A1082" s="1">
        <f>A1078</f>
        <v>0</v>
      </c>
      <c r="B1082" s="78"/>
      <c r="C1082" s="79"/>
      <c r="D1082" s="24"/>
      <c r="E1082" s="84"/>
      <c r="F1082" s="85"/>
      <c r="G1082" s="15" t="s">
        <v>20</v>
      </c>
      <c r="H1082" s="16"/>
      <c r="I1082" s="17"/>
      <c r="J1082" s="18" t="str">
        <f t="shared" si="38"/>
        <v/>
      </c>
      <c r="K1082" s="18" t="str">
        <f t="shared" si="39"/>
        <v/>
      </c>
    </row>
    <row r="1083" spans="1:11" customFormat="1" ht="25.5" hidden="1" customHeight="1" thickBot="1" x14ac:dyDescent="0.3">
      <c r="A1083" s="1">
        <f>A1078</f>
        <v>0</v>
      </c>
      <c r="B1083" s="80"/>
      <c r="C1083" s="81"/>
      <c r="D1083" s="25"/>
      <c r="E1083" s="86"/>
      <c r="F1083" s="87"/>
      <c r="G1083" s="19" t="s">
        <v>20</v>
      </c>
      <c r="H1083" s="20"/>
      <c r="I1083" s="21"/>
      <c r="J1083" s="22" t="str">
        <f t="shared" si="38"/>
        <v/>
      </c>
      <c r="K1083" s="22" t="str">
        <f t="shared" si="39"/>
        <v/>
      </c>
    </row>
    <row r="1084" spans="1:11" customFormat="1" ht="25.5" hidden="1" customHeight="1" x14ac:dyDescent="0.25">
      <c r="A1084" s="1">
        <f>A1078</f>
        <v>0</v>
      </c>
      <c r="B1084" s="76" t="s">
        <v>21</v>
      </c>
      <c r="C1084" s="77"/>
      <c r="D1084" s="23"/>
      <c r="E1084" s="82"/>
      <c r="F1084" s="83"/>
      <c r="G1084" s="11" t="s">
        <v>20</v>
      </c>
      <c r="H1084" s="12"/>
      <c r="I1084" s="13"/>
      <c r="J1084" s="14" t="str">
        <f t="shared" si="38"/>
        <v/>
      </c>
      <c r="K1084" s="14" t="str">
        <f t="shared" si="39"/>
        <v/>
      </c>
    </row>
    <row r="1085" spans="1:11" customFormat="1" ht="25.5" hidden="1" customHeight="1" x14ac:dyDescent="0.25">
      <c r="A1085" s="1">
        <f>A1078</f>
        <v>0</v>
      </c>
      <c r="B1085" s="78"/>
      <c r="C1085" s="79"/>
      <c r="D1085" s="24"/>
      <c r="E1085" s="84"/>
      <c r="F1085" s="85"/>
      <c r="G1085" s="15" t="s">
        <v>20</v>
      </c>
      <c r="H1085" s="16"/>
      <c r="I1085" s="17"/>
      <c r="J1085" s="18" t="str">
        <f t="shared" si="38"/>
        <v/>
      </c>
      <c r="K1085" s="18" t="str">
        <f t="shared" si="39"/>
        <v/>
      </c>
    </row>
    <row r="1086" spans="1:11" customFormat="1" ht="25.5" hidden="1" customHeight="1" thickBot="1" x14ac:dyDescent="0.3">
      <c r="A1086" s="1">
        <f>A1078</f>
        <v>0</v>
      </c>
      <c r="B1086" s="80"/>
      <c r="C1086" s="81"/>
      <c r="D1086" s="25"/>
      <c r="E1086" s="86"/>
      <c r="F1086" s="87"/>
      <c r="G1086" s="19" t="s">
        <v>20</v>
      </c>
      <c r="H1086" s="20"/>
      <c r="I1086" s="21"/>
      <c r="J1086" s="22" t="str">
        <f t="shared" si="38"/>
        <v/>
      </c>
      <c r="K1086" s="22" t="str">
        <f t="shared" si="39"/>
        <v/>
      </c>
    </row>
    <row r="1087" spans="1:11" customFormat="1" ht="25.5" hidden="1" customHeight="1" x14ac:dyDescent="0.25">
      <c r="A1087" s="1">
        <f>A1078</f>
        <v>0</v>
      </c>
      <c r="B1087" s="76" t="s">
        <v>22</v>
      </c>
      <c r="C1087" s="77"/>
      <c r="D1087" s="23" t="s">
        <v>23</v>
      </c>
      <c r="E1087" s="88" t="s">
        <v>24</v>
      </c>
      <c r="F1087" s="89"/>
      <c r="G1087" s="11" t="s">
        <v>24</v>
      </c>
      <c r="H1087" s="12"/>
      <c r="I1087" s="13">
        <v>1</v>
      </c>
      <c r="J1087" s="14" t="str">
        <f t="shared" si="38"/>
        <v/>
      </c>
      <c r="K1087" s="14" t="str">
        <f t="shared" si="39"/>
        <v/>
      </c>
    </row>
    <row r="1088" spans="1:11" customFormat="1" ht="25.5" hidden="1" customHeight="1" thickBot="1" x14ac:dyDescent="0.3">
      <c r="A1088" s="1">
        <f>A1078</f>
        <v>0</v>
      </c>
      <c r="B1088" s="80"/>
      <c r="C1088" s="81"/>
      <c r="D1088" s="25" t="s">
        <v>25</v>
      </c>
      <c r="E1088" s="90" t="s">
        <v>24</v>
      </c>
      <c r="F1088" s="91"/>
      <c r="G1088" s="19" t="s">
        <v>24</v>
      </c>
      <c r="H1088" s="20"/>
      <c r="I1088" s="21">
        <v>1</v>
      </c>
      <c r="J1088" s="22" t="str">
        <f t="shared" si="38"/>
        <v/>
      </c>
      <c r="K1088" s="22" t="str">
        <f t="shared" si="39"/>
        <v/>
      </c>
    </row>
    <row r="1089" spans="1:13" customFormat="1" ht="25.5" hidden="1" customHeight="1" thickBot="1" x14ac:dyDescent="0.3">
      <c r="A1089" s="1">
        <f>A1078</f>
        <v>0</v>
      </c>
      <c r="B1089" s="26"/>
      <c r="C1089" s="27"/>
      <c r="D1089" s="27"/>
      <c r="E1089" s="27"/>
      <c r="F1089" s="27"/>
      <c r="G1089" s="27"/>
      <c r="H1089" s="28"/>
      <c r="I1089" s="28" t="s">
        <v>26</v>
      </c>
      <c r="J1089" s="29" t="str">
        <f>IF(SUM(J1081:J1088)&gt;0,SUM(J1081:J1088),"")</f>
        <v/>
      </c>
      <c r="K1089" s="29" t="str">
        <f>IF(SUM(K1081:K1088)&gt;0,SUM(K1081:K1088),"")</f>
        <v/>
      </c>
    </row>
    <row r="1090" spans="1:13" customFormat="1" hidden="1" x14ac:dyDescent="0.25">
      <c r="A1090" s="1">
        <f>A1078</f>
        <v>0</v>
      </c>
      <c r="B1090" s="30" t="s">
        <v>27</v>
      </c>
    </row>
    <row r="1091" spans="1:13" customFormat="1" hidden="1" x14ac:dyDescent="0.25">
      <c r="A1091" s="1">
        <f>A1078</f>
        <v>0</v>
      </c>
      <c r="B1091" s="6"/>
    </row>
    <row r="1092" spans="1:13" customFormat="1" hidden="1" x14ac:dyDescent="0.25">
      <c r="A1092" s="1">
        <f>A1078</f>
        <v>0</v>
      </c>
      <c r="B1092" s="6"/>
    </row>
    <row r="1093" spans="1:13" customFormat="1" ht="15" hidden="1" customHeight="1" x14ac:dyDescent="0.25">
      <c r="A1093" s="1">
        <f>A1078*IF(COUNTA([1]summary!$H$72:$H$81)=0,1,0)</f>
        <v>0</v>
      </c>
      <c r="B1093" s="6"/>
      <c r="C1093" s="68" t="s">
        <v>28</v>
      </c>
      <c r="D1093" s="69"/>
      <c r="E1093" s="69"/>
      <c r="F1093" s="69"/>
      <c r="G1093" s="69"/>
      <c r="H1093" s="69"/>
      <c r="I1093" s="69"/>
      <c r="J1093" s="70"/>
    </row>
    <row r="1094" spans="1:13" customFormat="1" hidden="1" x14ac:dyDescent="0.25">
      <c r="A1094" s="1">
        <f>A1093</f>
        <v>0</v>
      </c>
      <c r="B1094" s="6"/>
      <c r="C1094" s="71"/>
      <c r="D1094" s="72"/>
      <c r="E1094" s="72"/>
      <c r="F1094" s="72"/>
      <c r="G1094" s="72"/>
      <c r="H1094" s="72"/>
      <c r="I1094" s="72"/>
      <c r="J1094" s="73"/>
    </row>
    <row r="1095" spans="1:13" customFormat="1" hidden="1" x14ac:dyDescent="0.25">
      <c r="A1095" s="1">
        <f>A1093</f>
        <v>0</v>
      </c>
      <c r="B1095" s="6"/>
    </row>
    <row r="1096" spans="1:13" customFormat="1" hidden="1" x14ac:dyDescent="0.25">
      <c r="A1096" s="1">
        <f>A1093</f>
        <v>0</v>
      </c>
      <c r="B1096" s="6"/>
    </row>
    <row r="1097" spans="1:13" customFormat="1" hidden="1" x14ac:dyDescent="0.25">
      <c r="A1097" s="1">
        <f>A1078*IF([1]summary!$F$12='Príloha č. 2'!M1097,1,0)</f>
        <v>0</v>
      </c>
      <c r="B1097" s="74" t="s">
        <v>29</v>
      </c>
      <c r="C1097" s="74"/>
      <c r="D1097" s="74"/>
      <c r="E1097" s="74"/>
      <c r="F1097" s="74"/>
      <c r="G1097" s="74"/>
      <c r="H1097" s="74"/>
      <c r="I1097" s="74"/>
      <c r="J1097" s="74"/>
      <c r="K1097" s="74"/>
      <c r="M1097" s="4" t="s">
        <v>30</v>
      </c>
    </row>
    <row r="1098" spans="1:13" customFormat="1" hidden="1" x14ac:dyDescent="0.25">
      <c r="A1098" s="1">
        <f>A1097</f>
        <v>0</v>
      </c>
      <c r="B1098" s="6"/>
    </row>
    <row r="1099" spans="1:13" customFormat="1" ht="15" hidden="1" customHeight="1" x14ac:dyDescent="0.25">
      <c r="A1099" s="1">
        <f>A1097</f>
        <v>0</v>
      </c>
      <c r="B1099" s="75" t="s">
        <v>31</v>
      </c>
      <c r="C1099" s="75"/>
      <c r="D1099" s="75"/>
      <c r="E1099" s="75"/>
      <c r="F1099" s="75"/>
      <c r="G1099" s="75"/>
      <c r="H1099" s="75"/>
      <c r="I1099" s="75"/>
      <c r="J1099" s="75"/>
      <c r="K1099" s="75"/>
    </row>
    <row r="1100" spans="1:13" customFormat="1" hidden="1" x14ac:dyDescent="0.25">
      <c r="A1100" s="1">
        <f>A1097</f>
        <v>0</v>
      </c>
      <c r="B1100" s="75"/>
      <c r="C1100" s="75"/>
      <c r="D1100" s="75"/>
      <c r="E1100" s="75"/>
      <c r="F1100" s="75"/>
      <c r="G1100" s="75"/>
      <c r="H1100" s="75"/>
      <c r="I1100" s="75"/>
      <c r="J1100" s="75"/>
      <c r="K1100" s="75"/>
    </row>
    <row r="1101" spans="1:13" customFormat="1" hidden="1" x14ac:dyDescent="0.25">
      <c r="A1101" s="1">
        <f>A1097</f>
        <v>0</v>
      </c>
      <c r="B1101" s="6"/>
    </row>
    <row r="1102" spans="1:13" customFormat="1" hidden="1" x14ac:dyDescent="0.25">
      <c r="A1102" s="1">
        <f>A1103</f>
        <v>0</v>
      </c>
      <c r="B1102" s="6"/>
    </row>
    <row r="1103" spans="1:13" customFormat="1" hidden="1" x14ac:dyDescent="0.25">
      <c r="A1103" s="1">
        <f>A1078*IF(COUNTA([1]summary!$H$72:$H$81)=0,IF([1]summary!$G$20="všetky predmety spolu",0,1),IF([1]summary!$E$58="cenové ponuky komplexne",0,1))</f>
        <v>0</v>
      </c>
      <c r="B1103" s="6"/>
      <c r="C1103" s="31" t="s">
        <v>32</v>
      </c>
      <c r="D1103" s="32"/>
    </row>
    <row r="1104" spans="1:13" s="33" customFormat="1" hidden="1" x14ac:dyDescent="0.25">
      <c r="A1104" s="1">
        <f>A1103</f>
        <v>0</v>
      </c>
      <c r="C1104" s="31"/>
    </row>
    <row r="1105" spans="1:12" s="33" customFormat="1" ht="15" hidden="1" customHeight="1" x14ac:dyDescent="0.25">
      <c r="A1105" s="1">
        <f>A1103</f>
        <v>0</v>
      </c>
      <c r="C1105" s="31" t="s">
        <v>33</v>
      </c>
      <c r="D1105" s="32"/>
      <c r="G1105" s="34"/>
      <c r="H1105" s="34"/>
      <c r="I1105" s="34"/>
      <c r="J1105" s="34"/>
      <c r="K1105" s="34"/>
    </row>
    <row r="1106" spans="1:12" s="33" customFormat="1" hidden="1" x14ac:dyDescent="0.25">
      <c r="A1106" s="1">
        <f>A1103</f>
        <v>0</v>
      </c>
      <c r="F1106" s="35"/>
      <c r="G1106" s="66" t="str">
        <f>"podpis a pečiatka "&amp;IF(COUNTA([1]summary!$H$72:$H$81)=0,"navrhovateľa","dodávateľa")</f>
        <v>podpis a pečiatka navrhovateľa</v>
      </c>
      <c r="H1106" s="66"/>
      <c r="I1106" s="66"/>
      <c r="J1106" s="66"/>
      <c r="K1106" s="66"/>
    </row>
    <row r="1107" spans="1:12" s="33" customFormat="1" hidden="1" x14ac:dyDescent="0.25">
      <c r="A1107" s="1">
        <f>A1103</f>
        <v>0</v>
      </c>
      <c r="F1107" s="35"/>
      <c r="G1107" s="36"/>
      <c r="H1107" s="36"/>
      <c r="I1107" s="36"/>
      <c r="J1107" s="36"/>
      <c r="K1107" s="36"/>
    </row>
    <row r="1108" spans="1:12" customFormat="1" ht="15" hidden="1" customHeight="1" x14ac:dyDescent="0.25">
      <c r="A1108" s="1">
        <f>A1103*IF(COUNTA([1]summary!$H$72:$H$81)=0,1,0)</f>
        <v>0</v>
      </c>
      <c r="B1108" s="67" t="s">
        <v>34</v>
      </c>
      <c r="C1108" s="67"/>
      <c r="D1108" s="67"/>
      <c r="E1108" s="67"/>
      <c r="F1108" s="67"/>
      <c r="G1108" s="67"/>
      <c r="H1108" s="67"/>
      <c r="I1108" s="67"/>
      <c r="J1108" s="67"/>
      <c r="K1108" s="67"/>
      <c r="L1108" s="37"/>
    </row>
    <row r="1109" spans="1:12" customFormat="1" hidden="1" x14ac:dyDescent="0.25">
      <c r="A1109" s="1">
        <f>A1108</f>
        <v>0</v>
      </c>
      <c r="B1109" s="67"/>
      <c r="C1109" s="67"/>
      <c r="D1109" s="67"/>
      <c r="E1109" s="67"/>
      <c r="F1109" s="67"/>
      <c r="G1109" s="67"/>
      <c r="H1109" s="67"/>
      <c r="I1109" s="67"/>
      <c r="J1109" s="67"/>
      <c r="K1109" s="67"/>
      <c r="L1109" s="37"/>
    </row>
    <row r="1110" spans="1:12" customFormat="1" ht="15" hidden="1" customHeight="1" x14ac:dyDescent="0.25">
      <c r="A1110" s="1">
        <f>A1103*IF(A1108=1,0,1)</f>
        <v>0</v>
      </c>
      <c r="B1110" s="67" t="s">
        <v>35</v>
      </c>
      <c r="C1110" s="67"/>
      <c r="D1110" s="67"/>
      <c r="E1110" s="67"/>
      <c r="F1110" s="67"/>
      <c r="G1110" s="67"/>
      <c r="H1110" s="67"/>
      <c r="I1110" s="67"/>
      <c r="J1110" s="67"/>
      <c r="K1110" s="67"/>
      <c r="L1110" s="37"/>
    </row>
    <row r="1111" spans="1:12" customFormat="1" hidden="1" x14ac:dyDescent="0.25">
      <c r="A1111" s="1">
        <f>A1110</f>
        <v>0</v>
      </c>
      <c r="B1111" s="67"/>
      <c r="C1111" s="67"/>
      <c r="D1111" s="67"/>
      <c r="E1111" s="67"/>
      <c r="F1111" s="67"/>
      <c r="G1111" s="67"/>
      <c r="H1111" s="67"/>
      <c r="I1111" s="67"/>
      <c r="J1111" s="67"/>
      <c r="K1111" s="67"/>
      <c r="L1111" s="37"/>
    </row>
    <row r="1112" spans="1:12" customFormat="1" hidden="1" x14ac:dyDescent="0.25">
      <c r="A1112" s="1">
        <v>0</v>
      </c>
      <c r="B1112" s="6"/>
      <c r="C1112" s="31" t="s">
        <v>32</v>
      </c>
      <c r="D1112" s="32"/>
    </row>
    <row r="1113" spans="1:12" s="33" customFormat="1" hidden="1" x14ac:dyDescent="0.25">
      <c r="A1113" s="1">
        <v>0</v>
      </c>
      <c r="C1113" s="31"/>
    </row>
    <row r="1114" spans="1:12" s="33" customFormat="1" ht="15" hidden="1" customHeight="1" x14ac:dyDescent="0.25">
      <c r="A1114" s="1">
        <v>0</v>
      </c>
      <c r="C1114" s="31" t="s">
        <v>33</v>
      </c>
      <c r="D1114" s="32"/>
      <c r="G1114" s="34"/>
      <c r="H1114" s="34"/>
      <c r="I1114" s="34"/>
      <c r="J1114" s="34"/>
      <c r="K1114" s="34"/>
    </row>
    <row r="1115" spans="1:12" s="33" customFormat="1" hidden="1" x14ac:dyDescent="0.25">
      <c r="A1115" s="1">
        <v>0</v>
      </c>
      <c r="F1115" s="35"/>
      <c r="G1115" s="66" t="str">
        <f>"podpis a pečiatka "&amp;IF(COUNTA([1]summary!$H$72:$H$81)=0,"navrhovateľa","dodávateľa")</f>
        <v>podpis a pečiatka navrhovateľa</v>
      </c>
      <c r="H1115" s="66"/>
      <c r="I1115" s="66"/>
      <c r="J1115" s="66"/>
      <c r="K1115" s="66"/>
    </row>
    <row r="1116" spans="1:12" s="33" customFormat="1" hidden="1" x14ac:dyDescent="0.25">
      <c r="A1116" s="1">
        <v>0</v>
      </c>
      <c r="F1116" s="35"/>
      <c r="G1116" s="36"/>
      <c r="H1116" s="36"/>
      <c r="I1116" s="36"/>
      <c r="J1116" s="36"/>
      <c r="K1116" s="36"/>
    </row>
    <row r="1117" spans="1:12" customFormat="1" ht="15" hidden="1" customHeight="1" x14ac:dyDescent="0.25">
      <c r="A1117" s="1">
        <v>0</v>
      </c>
      <c r="B1117" s="67" t="s">
        <v>34</v>
      </c>
      <c r="C1117" s="67"/>
      <c r="D1117" s="67"/>
      <c r="E1117" s="67"/>
      <c r="F1117" s="67"/>
      <c r="G1117" s="67"/>
      <c r="H1117" s="67"/>
      <c r="I1117" s="67"/>
      <c r="J1117" s="67"/>
      <c r="K1117" s="67"/>
      <c r="L1117" s="37"/>
    </row>
    <row r="1118" spans="1:12" customFormat="1" hidden="1" x14ac:dyDescent="0.25">
      <c r="A1118" s="1">
        <f>A1117</f>
        <v>0</v>
      </c>
      <c r="B1118" s="67"/>
      <c r="C1118" s="67"/>
      <c r="D1118" s="67"/>
      <c r="E1118" s="67"/>
      <c r="F1118" s="67"/>
      <c r="G1118" s="67"/>
      <c r="H1118" s="67"/>
      <c r="I1118" s="67"/>
      <c r="J1118" s="67"/>
      <c r="K1118" s="67"/>
      <c r="L1118" s="37"/>
    </row>
    <row r="1119" spans="1:12" customFormat="1" ht="15" hidden="1" customHeight="1" x14ac:dyDescent="0.25">
      <c r="A1119" s="1">
        <f>A1112*IF(A1117=1,0,1)</f>
        <v>0</v>
      </c>
      <c r="B1119" s="67" t="s">
        <v>35</v>
      </c>
      <c r="C1119" s="67"/>
      <c r="D1119" s="67"/>
      <c r="E1119" s="67"/>
      <c r="F1119" s="67"/>
      <c r="G1119" s="67"/>
      <c r="H1119" s="67"/>
      <c r="I1119" s="67"/>
      <c r="J1119" s="67"/>
      <c r="K1119" s="67"/>
      <c r="L1119" s="37"/>
    </row>
    <row r="1120" spans="1:12" customFormat="1" hidden="1" x14ac:dyDescent="0.25">
      <c r="A1120" s="1">
        <f>A1119</f>
        <v>0</v>
      </c>
      <c r="B1120" s="67"/>
      <c r="C1120" s="67"/>
      <c r="D1120" s="67"/>
      <c r="E1120" s="67"/>
      <c r="F1120" s="67"/>
      <c r="G1120" s="67"/>
      <c r="H1120" s="67"/>
      <c r="I1120" s="67"/>
      <c r="J1120" s="67"/>
      <c r="K1120" s="67"/>
      <c r="L1120" s="37"/>
    </row>
  </sheetData>
  <sheetProtection formatCells="0" formatColumns="0" formatRows="0" selectLockedCells="1"/>
  <autoFilter ref="A1:A1120">
    <filterColumn colId="0">
      <filters>
        <filter val="1"/>
      </filters>
    </filterColumn>
  </autoFilter>
  <mergeCells count="911"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  <mergeCell ref="E8:H8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G42:K42"/>
    <mergeCell ref="B44:K45"/>
    <mergeCell ref="B46:K47"/>
    <mergeCell ref="J48:K48"/>
    <mergeCell ref="B49:K49"/>
    <mergeCell ref="B51:K51"/>
    <mergeCell ref="C34:J35"/>
    <mergeCell ref="B26:C26"/>
    <mergeCell ref="D26:J26"/>
    <mergeCell ref="B28:F28"/>
    <mergeCell ref="B29:F29"/>
    <mergeCell ref="C60:D60"/>
    <mergeCell ref="E60:G60"/>
    <mergeCell ref="C61:D61"/>
    <mergeCell ref="E61:G61"/>
    <mergeCell ref="C62:D62"/>
    <mergeCell ref="E62:G62"/>
    <mergeCell ref="B53:K55"/>
    <mergeCell ref="C57:G57"/>
    <mergeCell ref="C58:D58"/>
    <mergeCell ref="E58:G58"/>
    <mergeCell ref="C59:D59"/>
    <mergeCell ref="E59:G59"/>
    <mergeCell ref="C66:D66"/>
    <mergeCell ref="E66:G66"/>
    <mergeCell ref="C67:D67"/>
    <mergeCell ref="E67:G67"/>
    <mergeCell ref="B70:C70"/>
    <mergeCell ref="D70:J70"/>
    <mergeCell ref="C63:D63"/>
    <mergeCell ref="E63:G63"/>
    <mergeCell ref="C64:D64"/>
    <mergeCell ref="E64:G64"/>
    <mergeCell ref="C65:D65"/>
    <mergeCell ref="E65:G65"/>
    <mergeCell ref="B76:C78"/>
    <mergeCell ref="E76:F76"/>
    <mergeCell ref="E77:F77"/>
    <mergeCell ref="E78:F78"/>
    <mergeCell ref="B79:C80"/>
    <mergeCell ref="E79:F79"/>
    <mergeCell ref="E80:F80"/>
    <mergeCell ref="B72:D72"/>
    <mergeCell ref="E72:F72"/>
    <mergeCell ref="B73:C75"/>
    <mergeCell ref="E73:F73"/>
    <mergeCell ref="E74:F74"/>
    <mergeCell ref="E75:F75"/>
    <mergeCell ref="J104:K104"/>
    <mergeCell ref="B105:K105"/>
    <mergeCell ref="B107:K107"/>
    <mergeCell ref="B109:K111"/>
    <mergeCell ref="C113:G113"/>
    <mergeCell ref="C114:D114"/>
    <mergeCell ref="E114:G114"/>
    <mergeCell ref="C85:J86"/>
    <mergeCell ref="B89:K89"/>
    <mergeCell ref="B91:K92"/>
    <mergeCell ref="G98:K98"/>
    <mergeCell ref="B100:K101"/>
    <mergeCell ref="B102:K103"/>
    <mergeCell ref="C118:D118"/>
    <mergeCell ref="E118:G118"/>
    <mergeCell ref="C119:D119"/>
    <mergeCell ref="E119:G119"/>
    <mergeCell ref="C120:D120"/>
    <mergeCell ref="E120:G120"/>
    <mergeCell ref="C115:D115"/>
    <mergeCell ref="E115:G115"/>
    <mergeCell ref="C116:D116"/>
    <mergeCell ref="E116:G116"/>
    <mergeCell ref="C117:D117"/>
    <mergeCell ref="E117:G117"/>
    <mergeCell ref="B126:C126"/>
    <mergeCell ref="D126:J126"/>
    <mergeCell ref="B128:D128"/>
    <mergeCell ref="E128:F128"/>
    <mergeCell ref="B129:C131"/>
    <mergeCell ref="E129:F129"/>
    <mergeCell ref="E130:F130"/>
    <mergeCell ref="E131:F131"/>
    <mergeCell ref="C121:D121"/>
    <mergeCell ref="E121:G121"/>
    <mergeCell ref="C122:D122"/>
    <mergeCell ref="E122:G122"/>
    <mergeCell ref="C123:D123"/>
    <mergeCell ref="E123:G123"/>
    <mergeCell ref="C141:J142"/>
    <mergeCell ref="B145:K145"/>
    <mergeCell ref="B147:K148"/>
    <mergeCell ref="G154:K154"/>
    <mergeCell ref="B156:K157"/>
    <mergeCell ref="B158:K159"/>
    <mergeCell ref="B132:C134"/>
    <mergeCell ref="E132:F132"/>
    <mergeCell ref="E133:F133"/>
    <mergeCell ref="E134:F134"/>
    <mergeCell ref="B135:C136"/>
    <mergeCell ref="E135:F135"/>
    <mergeCell ref="E136:F136"/>
    <mergeCell ref="C171:D171"/>
    <mergeCell ref="E171:G171"/>
    <mergeCell ref="C172:D172"/>
    <mergeCell ref="E172:G172"/>
    <mergeCell ref="C173:D173"/>
    <mergeCell ref="E173:G173"/>
    <mergeCell ref="J160:K160"/>
    <mergeCell ref="B161:K161"/>
    <mergeCell ref="B163:K163"/>
    <mergeCell ref="B165:K167"/>
    <mergeCell ref="C169:G169"/>
    <mergeCell ref="C170:D170"/>
    <mergeCell ref="E170:G170"/>
    <mergeCell ref="C177:D177"/>
    <mergeCell ref="E177:G177"/>
    <mergeCell ref="C178:D178"/>
    <mergeCell ref="E178:G178"/>
    <mergeCell ref="C179:D179"/>
    <mergeCell ref="E179:G179"/>
    <mergeCell ref="C174:D174"/>
    <mergeCell ref="E174:G174"/>
    <mergeCell ref="C175:D175"/>
    <mergeCell ref="E175:G175"/>
    <mergeCell ref="C176:D176"/>
    <mergeCell ref="E176:G176"/>
    <mergeCell ref="B188:C190"/>
    <mergeCell ref="E188:F188"/>
    <mergeCell ref="E189:F189"/>
    <mergeCell ref="E190:F190"/>
    <mergeCell ref="B191:C192"/>
    <mergeCell ref="E191:F191"/>
    <mergeCell ref="E192:F192"/>
    <mergeCell ref="B182:C182"/>
    <mergeCell ref="D182:J182"/>
    <mergeCell ref="B184:D184"/>
    <mergeCell ref="E184:F184"/>
    <mergeCell ref="B185:C187"/>
    <mergeCell ref="E185:F185"/>
    <mergeCell ref="E186:F186"/>
    <mergeCell ref="E187:F187"/>
    <mergeCell ref="J216:K216"/>
    <mergeCell ref="B217:K217"/>
    <mergeCell ref="B219:K219"/>
    <mergeCell ref="B221:K223"/>
    <mergeCell ref="C225:G225"/>
    <mergeCell ref="C226:D226"/>
    <mergeCell ref="E226:G226"/>
    <mergeCell ref="C197:J198"/>
    <mergeCell ref="B201:K201"/>
    <mergeCell ref="B203:K204"/>
    <mergeCell ref="G210:K210"/>
    <mergeCell ref="B212:K213"/>
    <mergeCell ref="B214:K215"/>
    <mergeCell ref="C230:D230"/>
    <mergeCell ref="E230:G230"/>
    <mergeCell ref="C231:D231"/>
    <mergeCell ref="E231:G231"/>
    <mergeCell ref="C232:D232"/>
    <mergeCell ref="E232:G232"/>
    <mergeCell ref="C227:D227"/>
    <mergeCell ref="E227:G227"/>
    <mergeCell ref="C228:D228"/>
    <mergeCell ref="E228:G228"/>
    <mergeCell ref="C229:D229"/>
    <mergeCell ref="E229:G229"/>
    <mergeCell ref="B238:C238"/>
    <mergeCell ref="D238:J238"/>
    <mergeCell ref="B240:D240"/>
    <mergeCell ref="E240:F240"/>
    <mergeCell ref="B241:C243"/>
    <mergeCell ref="E241:F241"/>
    <mergeCell ref="E242:F242"/>
    <mergeCell ref="E243:F243"/>
    <mergeCell ref="C233:D233"/>
    <mergeCell ref="E233:G233"/>
    <mergeCell ref="C234:D234"/>
    <mergeCell ref="E234:G234"/>
    <mergeCell ref="C235:D235"/>
    <mergeCell ref="E235:G235"/>
    <mergeCell ref="C253:J254"/>
    <mergeCell ref="B257:K257"/>
    <mergeCell ref="B259:K260"/>
    <mergeCell ref="G266:K266"/>
    <mergeCell ref="B268:K269"/>
    <mergeCell ref="B270:K271"/>
    <mergeCell ref="B244:C246"/>
    <mergeCell ref="E244:F244"/>
    <mergeCell ref="E245:F245"/>
    <mergeCell ref="E246:F246"/>
    <mergeCell ref="B247:C248"/>
    <mergeCell ref="E247:F247"/>
    <mergeCell ref="E248:F248"/>
    <mergeCell ref="C283:D283"/>
    <mergeCell ref="E283:G283"/>
    <mergeCell ref="C284:D284"/>
    <mergeCell ref="E284:G284"/>
    <mergeCell ref="C285:D285"/>
    <mergeCell ref="E285:G285"/>
    <mergeCell ref="J272:K272"/>
    <mergeCell ref="B273:K273"/>
    <mergeCell ref="B275:K275"/>
    <mergeCell ref="B277:K279"/>
    <mergeCell ref="C281:G281"/>
    <mergeCell ref="C282:D282"/>
    <mergeCell ref="E282:G282"/>
    <mergeCell ref="C289:D289"/>
    <mergeCell ref="E289:G289"/>
    <mergeCell ref="C290:D290"/>
    <mergeCell ref="E290:G290"/>
    <mergeCell ref="C291:D291"/>
    <mergeCell ref="E291:G291"/>
    <mergeCell ref="C286:D286"/>
    <mergeCell ref="E286:G286"/>
    <mergeCell ref="C287:D287"/>
    <mergeCell ref="E287:G287"/>
    <mergeCell ref="C288:D288"/>
    <mergeCell ref="E288:G288"/>
    <mergeCell ref="B300:C302"/>
    <mergeCell ref="E300:F300"/>
    <mergeCell ref="E301:F301"/>
    <mergeCell ref="E302:F302"/>
    <mergeCell ref="B303:C304"/>
    <mergeCell ref="E303:F303"/>
    <mergeCell ref="E304:F304"/>
    <mergeCell ref="B294:C294"/>
    <mergeCell ref="D294:J294"/>
    <mergeCell ref="B296:D296"/>
    <mergeCell ref="E296:F296"/>
    <mergeCell ref="B297:C299"/>
    <mergeCell ref="E297:F297"/>
    <mergeCell ref="E298:F298"/>
    <mergeCell ref="E299:F299"/>
    <mergeCell ref="J328:K328"/>
    <mergeCell ref="B329:K329"/>
    <mergeCell ref="B331:K331"/>
    <mergeCell ref="B333:K335"/>
    <mergeCell ref="C337:G337"/>
    <mergeCell ref="C338:D338"/>
    <mergeCell ref="E338:G338"/>
    <mergeCell ref="C309:J310"/>
    <mergeCell ref="B313:K313"/>
    <mergeCell ref="B315:K316"/>
    <mergeCell ref="G322:K322"/>
    <mergeCell ref="B324:K325"/>
    <mergeCell ref="B326:K327"/>
    <mergeCell ref="C342:D342"/>
    <mergeCell ref="E342:G342"/>
    <mergeCell ref="C343:D343"/>
    <mergeCell ref="E343:G343"/>
    <mergeCell ref="C344:D344"/>
    <mergeCell ref="E344:G344"/>
    <mergeCell ref="C339:D339"/>
    <mergeCell ref="E339:G339"/>
    <mergeCell ref="C340:D340"/>
    <mergeCell ref="E340:G340"/>
    <mergeCell ref="C341:D341"/>
    <mergeCell ref="E341:G341"/>
    <mergeCell ref="B350:C350"/>
    <mergeCell ref="D350:J350"/>
    <mergeCell ref="B352:D352"/>
    <mergeCell ref="E352:F352"/>
    <mergeCell ref="B353:C355"/>
    <mergeCell ref="E353:F353"/>
    <mergeCell ref="E354:F354"/>
    <mergeCell ref="E355:F355"/>
    <mergeCell ref="C345:D345"/>
    <mergeCell ref="E345:G345"/>
    <mergeCell ref="C346:D346"/>
    <mergeCell ref="E346:G346"/>
    <mergeCell ref="C347:D347"/>
    <mergeCell ref="E347:G347"/>
    <mergeCell ref="C365:J366"/>
    <mergeCell ref="B369:K369"/>
    <mergeCell ref="B371:K372"/>
    <mergeCell ref="G378:K378"/>
    <mergeCell ref="B380:K381"/>
    <mergeCell ref="B382:K383"/>
    <mergeCell ref="B356:C358"/>
    <mergeCell ref="E356:F356"/>
    <mergeCell ref="E357:F357"/>
    <mergeCell ref="E358:F358"/>
    <mergeCell ref="B359:C360"/>
    <mergeCell ref="E359:F359"/>
    <mergeCell ref="E360:F360"/>
    <mergeCell ref="C395:D395"/>
    <mergeCell ref="E395:G395"/>
    <mergeCell ref="C396:D396"/>
    <mergeCell ref="E396:G396"/>
    <mergeCell ref="C397:D397"/>
    <mergeCell ref="E397:G397"/>
    <mergeCell ref="J384:K384"/>
    <mergeCell ref="B385:K385"/>
    <mergeCell ref="B387:K387"/>
    <mergeCell ref="B389:K391"/>
    <mergeCell ref="C393:G393"/>
    <mergeCell ref="C394:D394"/>
    <mergeCell ref="E394:G394"/>
    <mergeCell ref="C401:D401"/>
    <mergeCell ref="E401:G401"/>
    <mergeCell ref="C402:D402"/>
    <mergeCell ref="E402:G402"/>
    <mergeCell ref="C403:D403"/>
    <mergeCell ref="E403:G403"/>
    <mergeCell ref="C398:D398"/>
    <mergeCell ref="E398:G398"/>
    <mergeCell ref="C399:D399"/>
    <mergeCell ref="E399:G399"/>
    <mergeCell ref="C400:D400"/>
    <mergeCell ref="E400:G400"/>
    <mergeCell ref="B412:C414"/>
    <mergeCell ref="E412:F412"/>
    <mergeCell ref="E413:F413"/>
    <mergeCell ref="E414:F414"/>
    <mergeCell ref="B415:C416"/>
    <mergeCell ref="E415:F415"/>
    <mergeCell ref="E416:F416"/>
    <mergeCell ref="B406:C406"/>
    <mergeCell ref="D406:J406"/>
    <mergeCell ref="B408:D408"/>
    <mergeCell ref="E408:F408"/>
    <mergeCell ref="B409:C411"/>
    <mergeCell ref="E409:F409"/>
    <mergeCell ref="E410:F410"/>
    <mergeCell ref="E411:F411"/>
    <mergeCell ref="J440:K440"/>
    <mergeCell ref="B441:K441"/>
    <mergeCell ref="B443:K443"/>
    <mergeCell ref="B445:K447"/>
    <mergeCell ref="C449:G449"/>
    <mergeCell ref="C450:D450"/>
    <mergeCell ref="E450:G450"/>
    <mergeCell ref="C421:J422"/>
    <mergeCell ref="B425:K425"/>
    <mergeCell ref="B427:K428"/>
    <mergeCell ref="G434:K434"/>
    <mergeCell ref="B436:K437"/>
    <mergeCell ref="B438:K439"/>
    <mergeCell ref="C454:D454"/>
    <mergeCell ref="E454:G454"/>
    <mergeCell ref="C455:D455"/>
    <mergeCell ref="E455:G455"/>
    <mergeCell ref="C456:D456"/>
    <mergeCell ref="E456:G456"/>
    <mergeCell ref="C451:D451"/>
    <mergeCell ref="E451:G451"/>
    <mergeCell ref="C452:D452"/>
    <mergeCell ref="E452:G452"/>
    <mergeCell ref="C453:D453"/>
    <mergeCell ref="E453:G453"/>
    <mergeCell ref="B462:C462"/>
    <mergeCell ref="D462:J462"/>
    <mergeCell ref="B464:D464"/>
    <mergeCell ref="E464:F464"/>
    <mergeCell ref="B465:C467"/>
    <mergeCell ref="E465:F465"/>
    <mergeCell ref="E466:F466"/>
    <mergeCell ref="E467:F467"/>
    <mergeCell ref="C457:D457"/>
    <mergeCell ref="E457:G457"/>
    <mergeCell ref="C458:D458"/>
    <mergeCell ref="E458:G458"/>
    <mergeCell ref="C459:D459"/>
    <mergeCell ref="E459:G459"/>
    <mergeCell ref="C477:J478"/>
    <mergeCell ref="B481:K481"/>
    <mergeCell ref="B483:K484"/>
    <mergeCell ref="G490:K490"/>
    <mergeCell ref="B492:K493"/>
    <mergeCell ref="B494:K495"/>
    <mergeCell ref="B468:C470"/>
    <mergeCell ref="E468:F468"/>
    <mergeCell ref="E469:F469"/>
    <mergeCell ref="E470:F470"/>
    <mergeCell ref="B471:C472"/>
    <mergeCell ref="E471:F471"/>
    <mergeCell ref="E472:F472"/>
    <mergeCell ref="C507:D507"/>
    <mergeCell ref="E507:G507"/>
    <mergeCell ref="C508:D508"/>
    <mergeCell ref="E508:G508"/>
    <mergeCell ref="C509:D509"/>
    <mergeCell ref="E509:G509"/>
    <mergeCell ref="J496:K496"/>
    <mergeCell ref="B497:K497"/>
    <mergeCell ref="B499:K499"/>
    <mergeCell ref="B501:K503"/>
    <mergeCell ref="C505:G505"/>
    <mergeCell ref="C506:D506"/>
    <mergeCell ref="E506:G506"/>
    <mergeCell ref="C513:D513"/>
    <mergeCell ref="E513:G513"/>
    <mergeCell ref="C514:D514"/>
    <mergeCell ref="E514:G514"/>
    <mergeCell ref="C515:D515"/>
    <mergeCell ref="E515:G515"/>
    <mergeCell ref="C510:D510"/>
    <mergeCell ref="E510:G510"/>
    <mergeCell ref="C511:D511"/>
    <mergeCell ref="E511:G511"/>
    <mergeCell ref="C512:D512"/>
    <mergeCell ref="E512:G512"/>
    <mergeCell ref="B524:C526"/>
    <mergeCell ref="E524:F524"/>
    <mergeCell ref="E525:F525"/>
    <mergeCell ref="E526:F526"/>
    <mergeCell ref="B527:C528"/>
    <mergeCell ref="E527:F527"/>
    <mergeCell ref="E528:F528"/>
    <mergeCell ref="B518:C518"/>
    <mergeCell ref="D518:J518"/>
    <mergeCell ref="B520:D520"/>
    <mergeCell ref="E520:F520"/>
    <mergeCell ref="B521:C523"/>
    <mergeCell ref="E521:F521"/>
    <mergeCell ref="E522:F522"/>
    <mergeCell ref="E523:F523"/>
    <mergeCell ref="J552:K552"/>
    <mergeCell ref="B553:K553"/>
    <mergeCell ref="B555:K555"/>
    <mergeCell ref="B557:K559"/>
    <mergeCell ref="C561:G561"/>
    <mergeCell ref="C562:D562"/>
    <mergeCell ref="E562:G562"/>
    <mergeCell ref="C533:J534"/>
    <mergeCell ref="B537:K537"/>
    <mergeCell ref="B539:K540"/>
    <mergeCell ref="G546:K546"/>
    <mergeCell ref="B548:K549"/>
    <mergeCell ref="B550:K551"/>
    <mergeCell ref="C566:D566"/>
    <mergeCell ref="E566:G566"/>
    <mergeCell ref="C567:D567"/>
    <mergeCell ref="E567:G567"/>
    <mergeCell ref="C568:D568"/>
    <mergeCell ref="E568:G568"/>
    <mergeCell ref="C563:D563"/>
    <mergeCell ref="E563:G563"/>
    <mergeCell ref="C564:D564"/>
    <mergeCell ref="E564:G564"/>
    <mergeCell ref="C565:D565"/>
    <mergeCell ref="E565:G565"/>
    <mergeCell ref="B574:C574"/>
    <mergeCell ref="D574:J574"/>
    <mergeCell ref="B576:D576"/>
    <mergeCell ref="E576:F576"/>
    <mergeCell ref="B577:C579"/>
    <mergeCell ref="E577:F577"/>
    <mergeCell ref="E578:F578"/>
    <mergeCell ref="E579:F579"/>
    <mergeCell ref="C569:D569"/>
    <mergeCell ref="E569:G569"/>
    <mergeCell ref="C570:D570"/>
    <mergeCell ref="E570:G570"/>
    <mergeCell ref="C571:D571"/>
    <mergeCell ref="E571:G571"/>
    <mergeCell ref="C589:J590"/>
    <mergeCell ref="B593:K593"/>
    <mergeCell ref="B595:K596"/>
    <mergeCell ref="G602:K602"/>
    <mergeCell ref="B604:K605"/>
    <mergeCell ref="B606:K607"/>
    <mergeCell ref="B580:C582"/>
    <mergeCell ref="E580:F580"/>
    <mergeCell ref="E581:F581"/>
    <mergeCell ref="E582:F582"/>
    <mergeCell ref="B583:C584"/>
    <mergeCell ref="E583:F583"/>
    <mergeCell ref="E584:F584"/>
    <mergeCell ref="C619:D619"/>
    <mergeCell ref="E619:G619"/>
    <mergeCell ref="C620:D620"/>
    <mergeCell ref="E620:G620"/>
    <mergeCell ref="C621:D621"/>
    <mergeCell ref="E621:G621"/>
    <mergeCell ref="J608:K608"/>
    <mergeCell ref="B609:K609"/>
    <mergeCell ref="B611:K611"/>
    <mergeCell ref="B613:K615"/>
    <mergeCell ref="C617:G617"/>
    <mergeCell ref="C618:D618"/>
    <mergeCell ref="E618:G618"/>
    <mergeCell ref="C625:D625"/>
    <mergeCell ref="E625:G625"/>
    <mergeCell ref="C626:D626"/>
    <mergeCell ref="E626:G626"/>
    <mergeCell ref="C627:D627"/>
    <mergeCell ref="E627:G627"/>
    <mergeCell ref="C622:D622"/>
    <mergeCell ref="E622:G622"/>
    <mergeCell ref="C623:D623"/>
    <mergeCell ref="E623:G623"/>
    <mergeCell ref="C624:D624"/>
    <mergeCell ref="E624:G624"/>
    <mergeCell ref="B636:C638"/>
    <mergeCell ref="E636:F636"/>
    <mergeCell ref="E637:F637"/>
    <mergeCell ref="E638:F638"/>
    <mergeCell ref="B639:C640"/>
    <mergeCell ref="E639:F639"/>
    <mergeCell ref="E640:F640"/>
    <mergeCell ref="B630:C630"/>
    <mergeCell ref="D630:J630"/>
    <mergeCell ref="B632:D632"/>
    <mergeCell ref="E632:F632"/>
    <mergeCell ref="B633:C635"/>
    <mergeCell ref="E633:F633"/>
    <mergeCell ref="E634:F634"/>
    <mergeCell ref="E635:F635"/>
    <mergeCell ref="J664:K664"/>
    <mergeCell ref="B665:K665"/>
    <mergeCell ref="B667:K667"/>
    <mergeCell ref="B669:K671"/>
    <mergeCell ref="C673:G673"/>
    <mergeCell ref="C674:D674"/>
    <mergeCell ref="E674:G674"/>
    <mergeCell ref="C645:J646"/>
    <mergeCell ref="B649:K649"/>
    <mergeCell ref="B651:K652"/>
    <mergeCell ref="G658:K658"/>
    <mergeCell ref="B660:K661"/>
    <mergeCell ref="B662:K663"/>
    <mergeCell ref="C678:D678"/>
    <mergeCell ref="E678:G678"/>
    <mergeCell ref="C679:D679"/>
    <mergeCell ref="E679:G679"/>
    <mergeCell ref="C680:D680"/>
    <mergeCell ref="E680:G680"/>
    <mergeCell ref="C675:D675"/>
    <mergeCell ref="E675:G675"/>
    <mergeCell ref="C676:D676"/>
    <mergeCell ref="E676:G676"/>
    <mergeCell ref="C677:D677"/>
    <mergeCell ref="E677:G677"/>
    <mergeCell ref="B686:C686"/>
    <mergeCell ref="D686:J686"/>
    <mergeCell ref="B688:D688"/>
    <mergeCell ref="E688:F688"/>
    <mergeCell ref="B689:C691"/>
    <mergeCell ref="E689:F689"/>
    <mergeCell ref="E690:F690"/>
    <mergeCell ref="E691:F691"/>
    <mergeCell ref="C681:D681"/>
    <mergeCell ref="E681:G681"/>
    <mergeCell ref="C682:D682"/>
    <mergeCell ref="E682:G682"/>
    <mergeCell ref="C683:D683"/>
    <mergeCell ref="E683:G683"/>
    <mergeCell ref="C701:J702"/>
    <mergeCell ref="B705:K705"/>
    <mergeCell ref="B707:K708"/>
    <mergeCell ref="G714:K714"/>
    <mergeCell ref="B716:K717"/>
    <mergeCell ref="B718:K719"/>
    <mergeCell ref="B692:C694"/>
    <mergeCell ref="E692:F692"/>
    <mergeCell ref="E693:F693"/>
    <mergeCell ref="E694:F694"/>
    <mergeCell ref="B695:C696"/>
    <mergeCell ref="E695:F695"/>
    <mergeCell ref="E696:F696"/>
    <mergeCell ref="C731:D731"/>
    <mergeCell ref="E731:G731"/>
    <mergeCell ref="C732:D732"/>
    <mergeCell ref="E732:G732"/>
    <mergeCell ref="C733:D733"/>
    <mergeCell ref="E733:G733"/>
    <mergeCell ref="J720:K720"/>
    <mergeCell ref="B721:K721"/>
    <mergeCell ref="B723:K723"/>
    <mergeCell ref="B725:K727"/>
    <mergeCell ref="C729:G729"/>
    <mergeCell ref="C730:D730"/>
    <mergeCell ref="E730:G730"/>
    <mergeCell ref="C737:D737"/>
    <mergeCell ref="E737:G737"/>
    <mergeCell ref="C738:D738"/>
    <mergeCell ref="E738:G738"/>
    <mergeCell ref="C739:D739"/>
    <mergeCell ref="E739:G739"/>
    <mergeCell ref="C734:D734"/>
    <mergeCell ref="E734:G734"/>
    <mergeCell ref="C735:D735"/>
    <mergeCell ref="E735:G735"/>
    <mergeCell ref="C736:D736"/>
    <mergeCell ref="E736:G736"/>
    <mergeCell ref="B748:C750"/>
    <mergeCell ref="E748:F748"/>
    <mergeCell ref="E749:F749"/>
    <mergeCell ref="E750:F750"/>
    <mergeCell ref="B751:C752"/>
    <mergeCell ref="E751:F751"/>
    <mergeCell ref="E752:F752"/>
    <mergeCell ref="B742:C742"/>
    <mergeCell ref="D742:J742"/>
    <mergeCell ref="B744:D744"/>
    <mergeCell ref="E744:F744"/>
    <mergeCell ref="B745:C747"/>
    <mergeCell ref="E745:F745"/>
    <mergeCell ref="E746:F746"/>
    <mergeCell ref="E747:F747"/>
    <mergeCell ref="J776:K776"/>
    <mergeCell ref="B777:K777"/>
    <mergeCell ref="B779:K779"/>
    <mergeCell ref="B781:K783"/>
    <mergeCell ref="C785:G785"/>
    <mergeCell ref="C786:D786"/>
    <mergeCell ref="E786:G786"/>
    <mergeCell ref="C757:J758"/>
    <mergeCell ref="B761:K761"/>
    <mergeCell ref="B763:K764"/>
    <mergeCell ref="G770:K770"/>
    <mergeCell ref="B772:K773"/>
    <mergeCell ref="B774:K775"/>
    <mergeCell ref="C790:D790"/>
    <mergeCell ref="E790:G790"/>
    <mergeCell ref="C791:D791"/>
    <mergeCell ref="E791:G791"/>
    <mergeCell ref="C792:D792"/>
    <mergeCell ref="E792:G792"/>
    <mergeCell ref="C787:D787"/>
    <mergeCell ref="E787:G787"/>
    <mergeCell ref="C788:D788"/>
    <mergeCell ref="E788:G788"/>
    <mergeCell ref="C789:D789"/>
    <mergeCell ref="E789:G789"/>
    <mergeCell ref="B798:C798"/>
    <mergeCell ref="D798:J798"/>
    <mergeCell ref="B800:D800"/>
    <mergeCell ref="E800:F800"/>
    <mergeCell ref="B801:C803"/>
    <mergeCell ref="E801:F801"/>
    <mergeCell ref="E802:F802"/>
    <mergeCell ref="E803:F803"/>
    <mergeCell ref="C793:D793"/>
    <mergeCell ref="E793:G793"/>
    <mergeCell ref="C794:D794"/>
    <mergeCell ref="E794:G794"/>
    <mergeCell ref="C795:D795"/>
    <mergeCell ref="E795:G795"/>
    <mergeCell ref="C813:J814"/>
    <mergeCell ref="B817:K817"/>
    <mergeCell ref="B819:K820"/>
    <mergeCell ref="G826:K826"/>
    <mergeCell ref="B828:K829"/>
    <mergeCell ref="B830:K831"/>
    <mergeCell ref="B804:C806"/>
    <mergeCell ref="E804:F804"/>
    <mergeCell ref="E805:F805"/>
    <mergeCell ref="E806:F806"/>
    <mergeCell ref="B807:C808"/>
    <mergeCell ref="E807:F807"/>
    <mergeCell ref="E808:F808"/>
    <mergeCell ref="C843:D843"/>
    <mergeCell ref="E843:G843"/>
    <mergeCell ref="C844:D844"/>
    <mergeCell ref="E844:G844"/>
    <mergeCell ref="C845:D845"/>
    <mergeCell ref="E845:G845"/>
    <mergeCell ref="J832:K832"/>
    <mergeCell ref="B833:K833"/>
    <mergeCell ref="B835:K835"/>
    <mergeCell ref="B837:K839"/>
    <mergeCell ref="C841:G841"/>
    <mergeCell ref="C842:D842"/>
    <mergeCell ref="E842:G842"/>
    <mergeCell ref="C849:D849"/>
    <mergeCell ref="E849:G849"/>
    <mergeCell ref="C850:D850"/>
    <mergeCell ref="E850:G850"/>
    <mergeCell ref="C851:D851"/>
    <mergeCell ref="E851:G851"/>
    <mergeCell ref="C846:D846"/>
    <mergeCell ref="E846:G846"/>
    <mergeCell ref="C847:D847"/>
    <mergeCell ref="E847:G847"/>
    <mergeCell ref="C848:D848"/>
    <mergeCell ref="E848:G848"/>
    <mergeCell ref="B860:C862"/>
    <mergeCell ref="E860:F860"/>
    <mergeCell ref="E861:F861"/>
    <mergeCell ref="E862:F862"/>
    <mergeCell ref="B863:C864"/>
    <mergeCell ref="E863:F863"/>
    <mergeCell ref="E864:F864"/>
    <mergeCell ref="B854:C854"/>
    <mergeCell ref="D854:J854"/>
    <mergeCell ref="B856:D856"/>
    <mergeCell ref="E856:F856"/>
    <mergeCell ref="B857:C859"/>
    <mergeCell ref="E857:F857"/>
    <mergeCell ref="E858:F858"/>
    <mergeCell ref="E859:F859"/>
    <mergeCell ref="J888:K888"/>
    <mergeCell ref="B889:K889"/>
    <mergeCell ref="B891:K891"/>
    <mergeCell ref="B893:K895"/>
    <mergeCell ref="C897:G897"/>
    <mergeCell ref="C898:D898"/>
    <mergeCell ref="E898:G898"/>
    <mergeCell ref="C869:J870"/>
    <mergeCell ref="B873:K873"/>
    <mergeCell ref="B875:K876"/>
    <mergeCell ref="G882:K882"/>
    <mergeCell ref="B884:K885"/>
    <mergeCell ref="B886:K887"/>
    <mergeCell ref="C902:D902"/>
    <mergeCell ref="E902:G902"/>
    <mergeCell ref="C903:D903"/>
    <mergeCell ref="E903:G903"/>
    <mergeCell ref="C904:D904"/>
    <mergeCell ref="E904:G904"/>
    <mergeCell ref="C899:D899"/>
    <mergeCell ref="E899:G899"/>
    <mergeCell ref="C900:D900"/>
    <mergeCell ref="E900:G900"/>
    <mergeCell ref="C901:D901"/>
    <mergeCell ref="E901:G901"/>
    <mergeCell ref="B910:C910"/>
    <mergeCell ref="D910:J910"/>
    <mergeCell ref="B912:D912"/>
    <mergeCell ref="E912:F912"/>
    <mergeCell ref="B913:C915"/>
    <mergeCell ref="E913:F913"/>
    <mergeCell ref="E914:F914"/>
    <mergeCell ref="E915:F915"/>
    <mergeCell ref="C905:D905"/>
    <mergeCell ref="E905:G905"/>
    <mergeCell ref="C906:D906"/>
    <mergeCell ref="E906:G906"/>
    <mergeCell ref="C907:D907"/>
    <mergeCell ref="E907:G907"/>
    <mergeCell ref="C925:J926"/>
    <mergeCell ref="B929:K929"/>
    <mergeCell ref="B931:K932"/>
    <mergeCell ref="G938:K938"/>
    <mergeCell ref="B940:K941"/>
    <mergeCell ref="B942:K943"/>
    <mergeCell ref="B916:C918"/>
    <mergeCell ref="E916:F916"/>
    <mergeCell ref="E917:F917"/>
    <mergeCell ref="E918:F918"/>
    <mergeCell ref="B919:C920"/>
    <mergeCell ref="E919:F919"/>
    <mergeCell ref="E920:F920"/>
    <mergeCell ref="C955:D955"/>
    <mergeCell ref="E955:G955"/>
    <mergeCell ref="C956:D956"/>
    <mergeCell ref="E956:G956"/>
    <mergeCell ref="C957:D957"/>
    <mergeCell ref="E957:G957"/>
    <mergeCell ref="J944:K944"/>
    <mergeCell ref="B945:K945"/>
    <mergeCell ref="B947:K947"/>
    <mergeCell ref="B949:K951"/>
    <mergeCell ref="C953:G953"/>
    <mergeCell ref="C954:D954"/>
    <mergeCell ref="E954:G954"/>
    <mergeCell ref="C961:D961"/>
    <mergeCell ref="E961:G961"/>
    <mergeCell ref="C962:D962"/>
    <mergeCell ref="E962:G962"/>
    <mergeCell ref="C963:D963"/>
    <mergeCell ref="E963:G963"/>
    <mergeCell ref="C958:D958"/>
    <mergeCell ref="E958:G958"/>
    <mergeCell ref="C959:D959"/>
    <mergeCell ref="E959:G959"/>
    <mergeCell ref="C960:D960"/>
    <mergeCell ref="E960:G960"/>
    <mergeCell ref="B972:C974"/>
    <mergeCell ref="E972:F972"/>
    <mergeCell ref="E973:F973"/>
    <mergeCell ref="E974:F974"/>
    <mergeCell ref="B975:C976"/>
    <mergeCell ref="E975:F975"/>
    <mergeCell ref="E976:F976"/>
    <mergeCell ref="B966:C966"/>
    <mergeCell ref="D966:J966"/>
    <mergeCell ref="B968:D968"/>
    <mergeCell ref="E968:F968"/>
    <mergeCell ref="B969:C971"/>
    <mergeCell ref="E969:F969"/>
    <mergeCell ref="E970:F970"/>
    <mergeCell ref="E971:F971"/>
    <mergeCell ref="J1000:K1000"/>
    <mergeCell ref="B1001:K1001"/>
    <mergeCell ref="B1003:K1003"/>
    <mergeCell ref="B1005:K1007"/>
    <mergeCell ref="C1009:G1009"/>
    <mergeCell ref="C1010:D1010"/>
    <mergeCell ref="E1010:G1010"/>
    <mergeCell ref="C981:J982"/>
    <mergeCell ref="B985:K985"/>
    <mergeCell ref="B987:K988"/>
    <mergeCell ref="G994:K994"/>
    <mergeCell ref="B996:K997"/>
    <mergeCell ref="B998:K999"/>
    <mergeCell ref="C1014:D1014"/>
    <mergeCell ref="E1014:G1014"/>
    <mergeCell ref="C1015:D1015"/>
    <mergeCell ref="E1015:G1015"/>
    <mergeCell ref="C1016:D1016"/>
    <mergeCell ref="E1016:G1016"/>
    <mergeCell ref="C1011:D1011"/>
    <mergeCell ref="E1011:G1011"/>
    <mergeCell ref="C1012:D1012"/>
    <mergeCell ref="E1012:G1012"/>
    <mergeCell ref="C1013:D1013"/>
    <mergeCell ref="E1013:G1013"/>
    <mergeCell ref="B1022:C1022"/>
    <mergeCell ref="D1022:J1022"/>
    <mergeCell ref="B1024:D1024"/>
    <mergeCell ref="E1024:F1024"/>
    <mergeCell ref="B1025:C1027"/>
    <mergeCell ref="E1025:F1025"/>
    <mergeCell ref="E1026:F1026"/>
    <mergeCell ref="E1027:F1027"/>
    <mergeCell ref="C1017:D1017"/>
    <mergeCell ref="E1017:G1017"/>
    <mergeCell ref="C1018:D1018"/>
    <mergeCell ref="E1018:G1018"/>
    <mergeCell ref="C1019:D1019"/>
    <mergeCell ref="E1019:G1019"/>
    <mergeCell ref="C1037:J1038"/>
    <mergeCell ref="B1041:K1041"/>
    <mergeCell ref="B1043:K1044"/>
    <mergeCell ref="G1050:K1050"/>
    <mergeCell ref="B1052:K1053"/>
    <mergeCell ref="B1054:K1055"/>
    <mergeCell ref="B1028:C1030"/>
    <mergeCell ref="E1028:F1028"/>
    <mergeCell ref="E1029:F1029"/>
    <mergeCell ref="E1030:F1030"/>
    <mergeCell ref="B1031:C1032"/>
    <mergeCell ref="E1031:F1031"/>
    <mergeCell ref="E1032:F1032"/>
    <mergeCell ref="C1067:D1067"/>
    <mergeCell ref="E1067:G1067"/>
    <mergeCell ref="C1068:D1068"/>
    <mergeCell ref="E1068:G1068"/>
    <mergeCell ref="C1069:D1069"/>
    <mergeCell ref="E1069:G1069"/>
    <mergeCell ref="J1056:K1056"/>
    <mergeCell ref="B1057:K1057"/>
    <mergeCell ref="B1059:K1059"/>
    <mergeCell ref="B1061:K1063"/>
    <mergeCell ref="C1065:G1065"/>
    <mergeCell ref="C1066:D1066"/>
    <mergeCell ref="E1066:G1066"/>
    <mergeCell ref="C1073:D1073"/>
    <mergeCell ref="E1073:G1073"/>
    <mergeCell ref="C1074:D1074"/>
    <mergeCell ref="E1074:G1074"/>
    <mergeCell ref="C1075:D1075"/>
    <mergeCell ref="E1075:G1075"/>
    <mergeCell ref="C1070:D1070"/>
    <mergeCell ref="E1070:G1070"/>
    <mergeCell ref="C1071:D1071"/>
    <mergeCell ref="E1071:G1071"/>
    <mergeCell ref="C1072:D1072"/>
    <mergeCell ref="E1072:G1072"/>
    <mergeCell ref="B1084:C1086"/>
    <mergeCell ref="E1084:F1084"/>
    <mergeCell ref="E1085:F1085"/>
    <mergeCell ref="E1086:F1086"/>
    <mergeCell ref="B1087:C1088"/>
    <mergeCell ref="E1087:F1087"/>
    <mergeCell ref="E1088:F1088"/>
    <mergeCell ref="B1078:C1078"/>
    <mergeCell ref="D1078:J1078"/>
    <mergeCell ref="B1080:D1080"/>
    <mergeCell ref="E1080:F1080"/>
    <mergeCell ref="B1081:C1083"/>
    <mergeCell ref="E1081:F1081"/>
    <mergeCell ref="E1082:F1082"/>
    <mergeCell ref="E1083:F1083"/>
    <mergeCell ref="G1115:K1115"/>
    <mergeCell ref="B1117:K1118"/>
    <mergeCell ref="B1119:K1120"/>
    <mergeCell ref="C1093:J1094"/>
    <mergeCell ref="B1097:K1097"/>
    <mergeCell ref="B1099:K1100"/>
    <mergeCell ref="G1106:K1106"/>
    <mergeCell ref="B1108:K1109"/>
    <mergeCell ref="B1110:K1111"/>
  </mergeCell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01A04CD5-3427-4D26-9334-F274D6C4A5A6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K26:K30</xm:sqref>
        </x14:conditionalFormatting>
        <x14:conditionalFormatting xmlns:xm="http://schemas.microsoft.com/office/excel/2006/main">
          <x14:cfRule type="expression" priority="19" id="{9F69663C-9D6B-4771-A5F8-0C09877885BE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K70:K81</xm:sqref>
        </x14:conditionalFormatting>
        <x14:conditionalFormatting xmlns:xm="http://schemas.microsoft.com/office/excel/2006/main">
          <x14:cfRule type="expression" priority="18" id="{DD298F2C-68A0-474F-B335-F0D5648D0C6B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K126:K137</xm:sqref>
        </x14:conditionalFormatting>
        <x14:conditionalFormatting xmlns:xm="http://schemas.microsoft.com/office/excel/2006/main">
          <x14:cfRule type="expression" priority="17" id="{D908B6DB-1FFF-4ADA-9E1E-03F727CF4B89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K182:K193</xm:sqref>
        </x14:conditionalFormatting>
        <x14:conditionalFormatting xmlns:xm="http://schemas.microsoft.com/office/excel/2006/main">
          <x14:cfRule type="expression" priority="16" id="{C792EF05-C3DD-4C15-9CE8-E61BC6EEDC96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K238:K249</xm:sqref>
        </x14:conditionalFormatting>
        <x14:conditionalFormatting xmlns:xm="http://schemas.microsoft.com/office/excel/2006/main">
          <x14:cfRule type="expression" priority="15" id="{91F8C758-1BA8-48AD-BC16-4A3A208F4503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K294:K305</xm:sqref>
        </x14:conditionalFormatting>
        <x14:conditionalFormatting xmlns:xm="http://schemas.microsoft.com/office/excel/2006/main">
          <x14:cfRule type="expression" priority="14" id="{2D9F0F18-3A5B-42A8-8CA4-333780546A40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K350:K361</xm:sqref>
        </x14:conditionalFormatting>
        <x14:conditionalFormatting xmlns:xm="http://schemas.microsoft.com/office/excel/2006/main">
          <x14:cfRule type="expression" priority="13" id="{39245D01-13D8-4F58-946C-7F3EBCC3E0BB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K406:K417</xm:sqref>
        </x14:conditionalFormatting>
        <x14:conditionalFormatting xmlns:xm="http://schemas.microsoft.com/office/excel/2006/main">
          <x14:cfRule type="expression" priority="11" id="{E7AB358C-20F7-4317-BAB4-C4152E1C5D47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K518:K529</xm:sqref>
        </x14:conditionalFormatting>
        <x14:conditionalFormatting xmlns:xm="http://schemas.microsoft.com/office/excel/2006/main">
          <x14:cfRule type="expression" priority="12" id="{188DF4B7-B2D9-4024-996D-465057EA126F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K462:K473</xm:sqref>
        </x14:conditionalFormatting>
        <x14:conditionalFormatting xmlns:xm="http://schemas.microsoft.com/office/excel/2006/main">
          <x14:cfRule type="expression" priority="10" id="{3F67D31F-E6E5-44BE-818C-48A509BD579C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K574:K585</xm:sqref>
        </x14:conditionalFormatting>
        <x14:conditionalFormatting xmlns:xm="http://schemas.microsoft.com/office/excel/2006/main">
          <x14:cfRule type="expression" priority="9" id="{481C172B-E23F-41DB-9209-FCDB58E1D089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K630:K641</xm:sqref>
        </x14:conditionalFormatting>
        <x14:conditionalFormatting xmlns:xm="http://schemas.microsoft.com/office/excel/2006/main">
          <x14:cfRule type="expression" priority="8" id="{06A668F0-0A76-4CC7-A158-EAA81811127D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K686:K697</xm:sqref>
        </x14:conditionalFormatting>
        <x14:conditionalFormatting xmlns:xm="http://schemas.microsoft.com/office/excel/2006/main">
          <x14:cfRule type="expression" priority="6" id="{C3800F51-5C34-4215-84B4-AFFBF477E3F2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K798:K809</xm:sqref>
        </x14:conditionalFormatting>
        <x14:conditionalFormatting xmlns:xm="http://schemas.microsoft.com/office/excel/2006/main">
          <x14:cfRule type="expression" priority="7" id="{77ACBF76-7FB2-4A35-8E25-076CE383124F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K742:K753</xm:sqref>
        </x14:conditionalFormatting>
        <x14:conditionalFormatting xmlns:xm="http://schemas.microsoft.com/office/excel/2006/main">
          <x14:cfRule type="expression" priority="5" id="{88373A29-84E7-4409-95C7-598ACF2D408B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K854:K865</xm:sqref>
        </x14:conditionalFormatting>
        <x14:conditionalFormatting xmlns:xm="http://schemas.microsoft.com/office/excel/2006/main">
          <x14:cfRule type="expression" priority="4" id="{B4610B1C-FC92-4CF4-AF1A-84FFDA8911FB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K910:K921</xm:sqref>
        </x14:conditionalFormatting>
        <x14:conditionalFormatting xmlns:xm="http://schemas.microsoft.com/office/excel/2006/main">
          <x14:cfRule type="expression" priority="3" id="{B876FEF8-2425-4F2A-B07B-23E2EA65D1EF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K966:K977</xm:sqref>
        </x14:conditionalFormatting>
        <x14:conditionalFormatting xmlns:xm="http://schemas.microsoft.com/office/excel/2006/main">
          <x14:cfRule type="expression" priority="1" id="{FB3139FB-6BD8-459F-ACEC-FB3ACF0DE96D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K1078:K1089</xm:sqref>
        </x14:conditionalFormatting>
        <x14:conditionalFormatting xmlns:xm="http://schemas.microsoft.com/office/excel/2006/main">
          <x14:cfRule type="expression" priority="2" id="{A22696E1-D645-48C4-A7CF-2676E4394A09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K1022:K1033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Ivanka</cp:lastModifiedBy>
  <dcterms:created xsi:type="dcterms:W3CDTF">2019-06-04T13:21:03Z</dcterms:created>
  <dcterms:modified xsi:type="dcterms:W3CDTF">2020-12-22T08:16:17Z</dcterms:modified>
</cp:coreProperties>
</file>